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65" windowWidth="15120" windowHeight="7950" firstSheet="9" activeTab="12"/>
  </bookViews>
  <sheets>
    <sheet name="Исполители эпоса" sheetId="6" r:id="rId1"/>
    <sheet name="Знатоки эпос 9 кл" sheetId="7" r:id="rId2"/>
    <sheet name="Знатоки эпоса 8 кл" sheetId="8" r:id="rId3"/>
    <sheet name="Знатоки эпоса 7 кл" sheetId="9" r:id="rId4"/>
    <sheet name="тодо бичг 1" sheetId="10" r:id="rId5"/>
    <sheet name="Тодо бичг 2" sheetId="11" r:id="rId6"/>
    <sheet name="Тодо бичг 3" sheetId="12" r:id="rId7"/>
    <sheet name="Тодо бичг 4" sheetId="13" r:id="rId8"/>
    <sheet name="Калм.лит-ра 9" sheetId="14" r:id="rId9"/>
    <sheet name="Калм.лит-ра 10" sheetId="15" r:id="rId10"/>
    <sheet name="Калм.лит-ра 11" sheetId="16" r:id="rId11"/>
    <sheet name="икрк 6-8" sheetId="17" r:id="rId12"/>
    <sheet name=" икрк 9-11" sheetId="18" r:id="rId13"/>
    <sheet name="основы буд.кул-ры" sheetId="19" r:id="rId14"/>
    <sheet name="Лист1" sheetId="20" r:id="rId15"/>
  </sheets>
  <calcPr calcId="125725"/>
</workbook>
</file>

<file path=xl/calcChain.xml><?xml version="1.0" encoding="utf-8"?>
<calcChain xmlns="http://schemas.openxmlformats.org/spreadsheetml/2006/main">
  <c r="H12" i="18"/>
  <c r="L17" i="19"/>
  <c r="M17" s="1"/>
  <c r="L13"/>
  <c r="M13" s="1"/>
  <c r="L11"/>
  <c r="M11" s="1"/>
  <c r="L16"/>
  <c r="M16" s="1"/>
  <c r="L14"/>
  <c r="M14" s="1"/>
  <c r="L10"/>
  <c r="M10" s="1"/>
  <c r="L15"/>
  <c r="M15" s="1"/>
  <c r="L12"/>
  <c r="M12" s="1"/>
  <c r="L9"/>
  <c r="M9" s="1"/>
  <c r="J9" i="9"/>
  <c r="K9" s="1"/>
  <c r="J11"/>
  <c r="K11" s="1"/>
  <c r="J10"/>
  <c r="K10" s="1"/>
  <c r="H16" i="18"/>
  <c r="I16" s="1"/>
  <c r="I12"/>
  <c r="H11"/>
  <c r="I11" s="1"/>
  <c r="H13"/>
  <c r="I13" s="1"/>
  <c r="H15"/>
  <c r="I15" s="1"/>
  <c r="H14"/>
  <c r="I14" s="1"/>
  <c r="H10"/>
  <c r="I10" s="1"/>
  <c r="H15" i="17"/>
  <c r="I15" s="1"/>
  <c r="H13"/>
  <c r="I13" s="1"/>
  <c r="H12"/>
  <c r="I12" s="1"/>
  <c r="I10"/>
  <c r="H16"/>
  <c r="I16" s="1"/>
  <c r="H11"/>
  <c r="I11" s="1"/>
  <c r="H17"/>
  <c r="I17" s="1"/>
  <c r="H14"/>
  <c r="I14" s="1"/>
  <c r="H10"/>
  <c r="H9"/>
  <c r="I9" s="1"/>
  <c r="K13" i="16"/>
  <c r="L13" s="1"/>
  <c r="K14"/>
  <c r="L14" s="1"/>
  <c r="K9"/>
  <c r="L9" s="1"/>
  <c r="K10"/>
  <c r="L10" s="1"/>
  <c r="K8"/>
  <c r="L8" s="1"/>
  <c r="K12"/>
  <c r="L12" s="1"/>
  <c r="K11"/>
  <c r="L11" s="1"/>
  <c r="L16" i="15"/>
  <c r="L9"/>
  <c r="K18"/>
  <c r="L18" s="1"/>
  <c r="K11"/>
  <c r="L11" s="1"/>
  <c r="K15"/>
  <c r="L15" s="1"/>
  <c r="K13"/>
  <c r="L13" s="1"/>
  <c r="K12"/>
  <c r="L12" s="1"/>
  <c r="K17"/>
  <c r="L17" s="1"/>
  <c r="K19"/>
  <c r="L19" s="1"/>
  <c r="K10"/>
  <c r="L10" s="1"/>
  <c r="K14"/>
  <c r="L14" s="1"/>
  <c r="K16"/>
  <c r="K9"/>
  <c r="K10" i="14"/>
  <c r="L10" s="1"/>
  <c r="K12"/>
  <c r="L12" s="1"/>
  <c r="K13"/>
  <c r="L13" s="1"/>
  <c r="K9"/>
  <c r="L9" s="1"/>
  <c r="K11"/>
  <c r="L11" s="1"/>
  <c r="K11" i="13"/>
  <c r="L11" s="1"/>
  <c r="K9"/>
  <c r="L9" s="1"/>
  <c r="L10"/>
  <c r="K10"/>
  <c r="L10" i="12"/>
  <c r="K10"/>
  <c r="K13"/>
  <c r="L13" s="1"/>
  <c r="K11"/>
  <c r="L11" s="1"/>
  <c r="K14"/>
  <c r="L14" s="1"/>
  <c r="K9"/>
  <c r="L9"/>
  <c r="L12"/>
  <c r="K12"/>
  <c r="J13" i="11"/>
  <c r="K13" s="1"/>
  <c r="K12"/>
  <c r="J10"/>
  <c r="K10" s="1"/>
  <c r="J12"/>
  <c r="J11"/>
  <c r="K11" s="1"/>
  <c r="J9"/>
  <c r="K9" s="1"/>
  <c r="I14" i="10"/>
  <c r="J14" s="1"/>
  <c r="I9"/>
  <c r="J9" s="1"/>
  <c r="I10"/>
  <c r="J10" s="1"/>
  <c r="I11"/>
  <c r="J11" s="1"/>
  <c r="I12"/>
  <c r="J12" s="1"/>
  <c r="I13"/>
  <c r="J13" s="1"/>
  <c r="H10" i="8"/>
  <c r="I10" s="1"/>
  <c r="H11"/>
  <c r="I11" s="1"/>
  <c r="H12"/>
  <c r="I12" s="1"/>
  <c r="H9"/>
  <c r="I9" s="1"/>
  <c r="I10" i="7"/>
  <c r="I11"/>
  <c r="I9"/>
  <c r="Q16" i="6"/>
  <c r="Q18"/>
  <c r="P14"/>
  <c r="Q14" s="1"/>
  <c r="P17"/>
  <c r="Q17" s="1"/>
  <c r="P13"/>
  <c r="Q13" s="1"/>
  <c r="P12"/>
  <c r="Q12" s="1"/>
  <c r="P16"/>
  <c r="P15"/>
  <c r="Q15" s="1"/>
  <c r="P21"/>
  <c r="Q21" s="1"/>
  <c r="P9"/>
  <c r="Q9" s="1"/>
  <c r="P10"/>
  <c r="Q10" s="1"/>
  <c r="P22"/>
  <c r="Q22" s="1"/>
  <c r="P19"/>
  <c r="Q19" s="1"/>
  <c r="P20"/>
  <c r="Q20" s="1"/>
  <c r="P18"/>
  <c r="P11"/>
  <c r="Q11" s="1"/>
</calcChain>
</file>

<file path=xl/sharedStrings.xml><?xml version="1.0" encoding="utf-8"?>
<sst xmlns="http://schemas.openxmlformats.org/spreadsheetml/2006/main" count="623" uniqueCount="256">
  <si>
    <t xml:space="preserve">  муниципального этапа республиканской олимпиады школьников по предмедметам этнокультурной направленности 2021-2022 уч. год    </t>
  </si>
  <si>
    <t>Исполнители эпоса "Джангар" от 10 лет</t>
  </si>
  <si>
    <t xml:space="preserve">Максимальный балл:     50                                                   Дата проведения: 10 марта 2022 г.   </t>
  </si>
  <si>
    <t>всего баллов</t>
  </si>
  <si>
    <t>Нюрюпов Олег Олегович</t>
  </si>
  <si>
    <t>Санкуев Дмитрий Вячеславович</t>
  </si>
  <si>
    <t>Давинов Даниил Олегович</t>
  </si>
  <si>
    <t xml:space="preserve">Максимальный балл:     60                                                   Дата проведения: 10 марта 2022 г.   </t>
  </si>
  <si>
    <t>МБОУ «СОШ № 4»</t>
  </si>
  <si>
    <t>МБОУ «СОШ № 15»</t>
  </si>
  <si>
    <t>МБОУ «СОШ № 10»</t>
  </si>
  <si>
    <t>МБОУ «СОШ № 3»</t>
  </si>
  <si>
    <t>Босхомджиева Амуланга Арсланговна</t>
  </si>
  <si>
    <t>5А</t>
  </si>
  <si>
    <t>6Б</t>
  </si>
  <si>
    <t>7А</t>
  </si>
  <si>
    <t>6А</t>
  </si>
  <si>
    <t>7В</t>
  </si>
  <si>
    <t>Гильманова Светлана Рашидовна</t>
  </si>
  <si>
    <t>Бадмаева Айлун Сергеевна</t>
  </si>
  <si>
    <t>МБОУ «СОШ № 12"</t>
  </si>
  <si>
    <t>9А</t>
  </si>
  <si>
    <t>9В</t>
  </si>
  <si>
    <t>9Б</t>
  </si>
  <si>
    <t>Бадмаев Алтан Николаевич</t>
  </si>
  <si>
    <t>Дакаева Карина Тимуровна</t>
  </si>
  <si>
    <t>МБОУ «СОШ № 21»</t>
  </si>
  <si>
    <t>МБОУ «СОШ № 17»</t>
  </si>
  <si>
    <t>10Б</t>
  </si>
  <si>
    <t>8А</t>
  </si>
  <si>
    <t>8Б</t>
  </si>
  <si>
    <t>Сармуткина Мария Витальевна</t>
  </si>
  <si>
    <t>Санджиева Айса  Николаевна</t>
  </si>
  <si>
    <t>11А</t>
  </si>
  <si>
    <t>Председатель жюри</t>
  </si>
  <si>
    <t>Члены жюри</t>
  </si>
  <si>
    <t>Довданов Таши Петрович</t>
  </si>
  <si>
    <t>Абшульдинов Данияр Евгеньевич</t>
  </si>
  <si>
    <t>Джалаева Лиджма Сергеевна</t>
  </si>
  <si>
    <t>Борлдаева  Айлана  Мергеновна</t>
  </si>
  <si>
    <t>Сангаджиев Алдар Джангарович</t>
  </si>
  <si>
    <t>Ожелдыков Сарман Мергенович</t>
  </si>
  <si>
    <t>Лиджанов Дава Басангович</t>
  </si>
  <si>
    <t>Баджаев Данир Андреевич</t>
  </si>
  <si>
    <t>Лиджеев ДанзанСаврович</t>
  </si>
  <si>
    <t>Тюрбеев Данзан Акимович</t>
  </si>
  <si>
    <t>Локшаев Бадма Баирович</t>
  </si>
  <si>
    <t>Бальджанов Эльвег Эренценович</t>
  </si>
  <si>
    <t>ФИО</t>
  </si>
  <si>
    <t>Класс</t>
  </si>
  <si>
    <t>МОО</t>
  </si>
  <si>
    <t>Статус участника</t>
  </si>
  <si>
    <t>№ п/п</t>
  </si>
  <si>
    <t>%выполнения</t>
  </si>
  <si>
    <t>Наставник</t>
  </si>
  <si>
    <t>МБОУ "СОШ №  17  "</t>
  </si>
  <si>
    <t>МБОУ "СОШ №   17  "</t>
  </si>
  <si>
    <t>МБОУ "СОШ №  15   "</t>
  </si>
  <si>
    <t>МБОУ "СОШ №    12 "</t>
  </si>
  <si>
    <t>Басхаева Алия Хейчиевна</t>
  </si>
  <si>
    <t>Арабгаева Елена Сергеевна</t>
  </si>
  <si>
    <t>Манжеева Саглар Бамбаевна</t>
  </si>
  <si>
    <t>Менкенова Милана Эдуардовна</t>
  </si>
  <si>
    <t>Баджаева Саглар Владимировна</t>
  </si>
  <si>
    <t>\</t>
  </si>
  <si>
    <t xml:space="preserve">                                         ПРОТОКОЛ</t>
  </si>
  <si>
    <t>МБОУ "СОШ № 10"</t>
  </si>
  <si>
    <t>МБОУ "СОШ № 18  "</t>
  </si>
  <si>
    <t>МБОУ "СОШ № 3 "</t>
  </si>
  <si>
    <t>МБОУ "СОШ № 3  "</t>
  </si>
  <si>
    <t>МБОУ "СОШ № 23"</t>
  </si>
  <si>
    <t>МБОУ "СОШ № 17"</t>
  </si>
  <si>
    <t>Задания</t>
  </si>
  <si>
    <t>Знатоки эпоса "Джангар" 9 класс</t>
  </si>
  <si>
    <t>Боваев Эрдни Бадмаевич</t>
  </si>
  <si>
    <t>МБОУ "СОШ 4"</t>
  </si>
  <si>
    <t>Сакаева Энкира Ивановна</t>
  </si>
  <si>
    <t>МБОУ "СОШ 17"</t>
  </si>
  <si>
    <t>Баджаева Саглара Владимировна</t>
  </si>
  <si>
    <t>Бимбирова Светлана Гавриловна</t>
  </si>
  <si>
    <t>Такаева Алтана Дольгановна</t>
  </si>
  <si>
    <t>МБОУ "СОШ 12"</t>
  </si>
  <si>
    <t>Наминова Светлана Алексеевна</t>
  </si>
  <si>
    <t>Победитель</t>
  </si>
  <si>
    <t>Ванькаева Алтана Айсовна</t>
  </si>
  <si>
    <t>Цаганкаева Элистина Саваровна</t>
  </si>
  <si>
    <t>МБОУ "СОШ № 18"</t>
  </si>
  <si>
    <t>Оргадыкова Вера Эрдниевна</t>
  </si>
  <si>
    <t>Доглаев Алдар Саналович</t>
  </si>
  <si>
    <t>Муджиева Амуланга Басанговна</t>
  </si>
  <si>
    <t>Дандаева Ирина Шаульдиновна</t>
  </si>
  <si>
    <t xml:space="preserve">            муниципального этапа республиканской олимпиады школьников по предмедметам этнокультурной направленности 2021-2022 уч. год    </t>
  </si>
  <si>
    <t xml:space="preserve">                   Знатоки эпоса "Джангар" 8 класс</t>
  </si>
  <si>
    <t>Муданкиев Алтн Сергеевич</t>
  </si>
  <si>
    <t>МБОУ "СОШ № 3"</t>
  </si>
  <si>
    <t>Горяева Нина Николаевна</t>
  </si>
  <si>
    <t>Мангашов Владислав Витальевич</t>
  </si>
  <si>
    <t>Мангушева Саглара Бадмаевна</t>
  </si>
  <si>
    <t>Манджиев Адьян Борисович</t>
  </si>
  <si>
    <t>Гангулиева Цагана Владимировна</t>
  </si>
  <si>
    <t xml:space="preserve">                   Знатоки эпоса "Джангар" 7 класс</t>
  </si>
  <si>
    <t xml:space="preserve">                  Секция "Тодо бичг" 1 год обучения</t>
  </si>
  <si>
    <t xml:space="preserve">                  Секция "Тодо бичг" 2 год обучения</t>
  </si>
  <si>
    <t xml:space="preserve">                  Секция "Тодо бичг" 3 год обучения</t>
  </si>
  <si>
    <t xml:space="preserve">                  Секция "Тодо бичг" 4 год обучения</t>
  </si>
  <si>
    <t>Манджиева Линара Саналовна</t>
  </si>
  <si>
    <t>Бадмаева Цагана Басанговна</t>
  </si>
  <si>
    <t>Гумматов Эльвин Элдарович</t>
  </si>
  <si>
    <t>Муданкиева Аюшана Сергеевна</t>
  </si>
  <si>
    <t>Басхаева Алия  Хейчиевна</t>
  </si>
  <si>
    <t>Таняева Е.Б.</t>
  </si>
  <si>
    <t>Манджиева Надежда Манджиевна</t>
  </si>
  <si>
    <t>Чимидов Санл Александрович</t>
  </si>
  <si>
    <t>Араев Лиджи Очирович</t>
  </si>
  <si>
    <t>Эрендженова Алтана Мергеновна</t>
  </si>
  <si>
    <t>Мучкаева Даяна Батровна</t>
  </si>
  <si>
    <t>Нормаева Айта Борисовна</t>
  </si>
  <si>
    <t>МБОУ «СОШ № 18»</t>
  </si>
  <si>
    <t>Баулкин Данир Вадимович</t>
  </si>
  <si>
    <t>Шогляева Заяна Мингияновна</t>
  </si>
  <si>
    <t>Каванова Вера Владимировна</t>
  </si>
  <si>
    <t>Санджиева Людмила Гавриловна</t>
  </si>
  <si>
    <t>Кекеева Кермен Шуркаевна</t>
  </si>
  <si>
    <t>Ильджиева Айлана Артуровна</t>
  </si>
  <si>
    <t>МБОУ «СОШ № 12»</t>
  </si>
  <si>
    <t xml:space="preserve">Максимальный балл:    50                                                   Дата проведения: 10 марта 2022 г.   </t>
  </si>
  <si>
    <t>Инджиев Виталий Баатрович</t>
  </si>
  <si>
    <t>Таняева Елена Борисовна</t>
  </si>
  <si>
    <t>призер</t>
  </si>
  <si>
    <t>Призер</t>
  </si>
  <si>
    <t xml:space="preserve"> Призер</t>
  </si>
  <si>
    <t xml:space="preserve">Победитель </t>
  </si>
  <si>
    <t xml:space="preserve">                 Секция "Калмыцкая литература" 9 класс</t>
  </si>
  <si>
    <t xml:space="preserve">                 Секция "Калмыцкая литература" 10 класс</t>
  </si>
  <si>
    <t xml:space="preserve">                 Секция "Калмыцкая литература" 11 класс</t>
  </si>
  <si>
    <t>Болданов Данзан Дмитриевич</t>
  </si>
  <si>
    <t>Габуншина Милана Владиславовна</t>
  </si>
  <si>
    <t>Мердяева Виктория Мергеновна</t>
  </si>
  <si>
    <t>МБОУ «СОШ № 8»</t>
  </si>
  <si>
    <t>Сарылова Байрта Евгеньевна</t>
  </si>
  <si>
    <t>МБОУ «СОШ № 20»</t>
  </si>
  <si>
    <t>Горяев Пюрвя Баатрович</t>
  </si>
  <si>
    <t>Мукаева Байрта Викторовна</t>
  </si>
  <si>
    <t>Окунова Светлана Андреевна</t>
  </si>
  <si>
    <t>Эрджеева Алла Николаевна</t>
  </si>
  <si>
    <t>Горяева Светлана Александровна</t>
  </si>
  <si>
    <t>Даваева Байрта Эрдниевна</t>
  </si>
  <si>
    <t>Мангушева Байрта Николаевна</t>
  </si>
  <si>
    <t>МБОУ «СОШ № 2»</t>
  </si>
  <si>
    <t>Менкеева Ирина Джангаровна</t>
  </si>
  <si>
    <t>Эльвартынова Эльзята Владимировна</t>
  </si>
  <si>
    <t>МБОУ «СОШ № 23»</t>
  </si>
  <si>
    <t>Дорджиев Кирилл Мингиянович</t>
  </si>
  <si>
    <t>Танктырова Валерия Вячеславовна</t>
  </si>
  <si>
    <t>Азыдова Айса Евгеньевна</t>
  </si>
  <si>
    <t>Корнякова Дельгир Нарановна</t>
  </si>
  <si>
    <t>Менкенова Сар-Герел Александровна</t>
  </si>
  <si>
    <t>10А</t>
  </si>
  <si>
    <t>Кондышев Адьян Юрьевич</t>
  </si>
  <si>
    <t>Босхомджиева Алтана Баировна</t>
  </si>
  <si>
    <t>МБОУ "СОШ № 12"</t>
  </si>
  <si>
    <t>Канаева Надежда Менкеевна</t>
  </si>
  <si>
    <t>Гангулиева Цаган Владимировна</t>
  </si>
  <si>
    <t>Мангушева Саглр Бадмаевна</t>
  </si>
  <si>
    <t>Сангаджиева Галина Бембеевна</t>
  </si>
  <si>
    <t>Саргсян Каро Арменович</t>
  </si>
  <si>
    <t>Манджиева Айта Владимировна</t>
  </si>
  <si>
    <t>Бадмаева Айгуля  Эрдниевна</t>
  </si>
  <si>
    <t>Убушаева Валерия Игоревна</t>
  </si>
  <si>
    <t>Адьяев Борис Саналович</t>
  </si>
  <si>
    <t>11Б</t>
  </si>
  <si>
    <t>Нахаева Валерия Сергеевна</t>
  </si>
  <si>
    <t>Бадмаева Наталья Борисовна</t>
  </si>
  <si>
    <t>Ардаева Нина Джиджиевна</t>
  </si>
  <si>
    <t>Шиникеева Вера Владимировна</t>
  </si>
  <si>
    <t>Уташов Савр Санджиевич</t>
  </si>
  <si>
    <t>Эдгеева Кермен Хашатаевна</t>
  </si>
  <si>
    <t>Бембеева Юлия Александровна</t>
  </si>
  <si>
    <t>победитель</t>
  </si>
  <si>
    <t>Пюрвеева Джиргала Очировна</t>
  </si>
  <si>
    <t>Оконов Данир Геннадьевич</t>
  </si>
  <si>
    <t>Ножкин Глеб Александрович</t>
  </si>
  <si>
    <t>Васильева Ангелина Александровна</t>
  </si>
  <si>
    <t>7Б</t>
  </si>
  <si>
    <t>6В</t>
  </si>
  <si>
    <t>Чудаева Алина Николаевна</t>
  </si>
  <si>
    <t>7Г</t>
  </si>
  <si>
    <t>Болтырова Тамара Алексеевна</t>
  </si>
  <si>
    <t>Музраев Байр Борисович</t>
  </si>
  <si>
    <t>Шовгуров Артур Анатольевич</t>
  </si>
  <si>
    <t>Босханджиева Антонина Хейчиевна</t>
  </si>
  <si>
    <t>Михайленко Владимир Владимирович</t>
  </si>
  <si>
    <t>Мешкилова Эвелина Дмитриевна</t>
  </si>
  <si>
    <t>Эрдниева Гиляна Сергеевна</t>
  </si>
  <si>
    <t>Сарангов Адьян Викторович</t>
  </si>
  <si>
    <t>Кульмулдаева Камила Максутовна</t>
  </si>
  <si>
    <t>Донгруппова Анастасия Олеговна</t>
  </si>
  <si>
    <t>Эрднигоряева  Татьяна Гогаевна</t>
  </si>
  <si>
    <t>Саранова Галина Бембеевна</t>
  </si>
  <si>
    <t>Сарангов Давид Владимирович</t>
  </si>
  <si>
    <t xml:space="preserve">Максимальный балл:    57                                                  Дата проведения: 10 марта 2022 г.   </t>
  </si>
  <si>
    <t>Босханджиев Элвег Чингизович</t>
  </si>
  <si>
    <t>Манжикова София Андреевна</t>
  </si>
  <si>
    <t>6 А</t>
  </si>
  <si>
    <t>Бамбышев Мерген Саналович</t>
  </si>
  <si>
    <t>8 В</t>
  </si>
  <si>
    <t>Убушаев Сергей Николаевич</t>
  </si>
  <si>
    <t>Чупова Алтана Юрьевна</t>
  </si>
  <si>
    <t>Цеденова Байрта Дмитриевна</t>
  </si>
  <si>
    <t xml:space="preserve">                 Секция "История и культура родного края" 6-8  классы</t>
  </si>
  <si>
    <t xml:space="preserve">Максимальный балл:    66                                                Дата проведения: 10 марта 2022 г.   </t>
  </si>
  <si>
    <t>Ефименко Ксения Григорьевна</t>
  </si>
  <si>
    <t>11 А</t>
  </si>
  <si>
    <t>Деканская Наталья Андреевна</t>
  </si>
  <si>
    <t xml:space="preserve">                 Секция "История и культура родного края" 9- 11 классы</t>
  </si>
  <si>
    <t xml:space="preserve">                 Секция "Основы буддийской культуры" 5 класс</t>
  </si>
  <si>
    <t>Меньков Валерий Денисович</t>
  </si>
  <si>
    <t>5Б</t>
  </si>
  <si>
    <t>Дюдишева Саглара Максимовна</t>
  </si>
  <si>
    <t>Сангаджиев Эрдни Евгеньевич</t>
  </si>
  <si>
    <t>5В</t>
  </si>
  <si>
    <t>Шарваев Дарсен Хонгорович</t>
  </si>
  <si>
    <t>Васькина Ирина Владимировна</t>
  </si>
  <si>
    <t>Иванов Эренцен Алексеевич</t>
  </si>
  <si>
    <t>Бадмаев Тимур Алдарович</t>
  </si>
  <si>
    <t>Шургучинова Айлана Викторовна</t>
  </si>
  <si>
    <t>Свириденко Людмила Петровна</t>
  </si>
  <si>
    <t>Мучкаев Арслан Борисович</t>
  </si>
  <si>
    <t>Нюдюльчиева Елена Викторовна</t>
  </si>
  <si>
    <t>Берикова Байрта Владимировна</t>
  </si>
  <si>
    <t>Дарбакова Гиляна Дорджиевна</t>
  </si>
  <si>
    <t>Хайко Кермен Эльдяевна</t>
  </si>
  <si>
    <t>Цебекова Нюдля Даваевна</t>
  </si>
  <si>
    <t>Оргадыкова  Вера Эрдниевна</t>
  </si>
  <si>
    <t>Манджиева И.С.</t>
  </si>
  <si>
    <t>Нимгирова Т.Н.</t>
  </si>
  <si>
    <t>Очирова Н.Ч.</t>
  </si>
  <si>
    <t>Босханджиева А.Х</t>
  </si>
  <si>
    <t>Лиджиев М.А.</t>
  </si>
  <si>
    <t>Мукаева Б.В.</t>
  </si>
  <si>
    <t>Бембеев Е.В.</t>
  </si>
  <si>
    <t>Кекеева К.Ш.</t>
  </si>
  <si>
    <t>Окунаева С.А.</t>
  </si>
  <si>
    <t>Бимбирова С.Г.</t>
  </si>
  <si>
    <t>Музраева Ц.В.</t>
  </si>
  <si>
    <t>Горяева С.А.</t>
  </si>
  <si>
    <t xml:space="preserve">Шиникеева В.В. </t>
  </si>
  <si>
    <t>Хулхачиева С.М.</t>
  </si>
  <si>
    <t>Очуров Э.С.</t>
  </si>
  <si>
    <t>Дабжаева Э.П.</t>
  </si>
  <si>
    <t>Манджиев Чингис Борисович</t>
  </si>
  <si>
    <t>Валетова Э.Г.</t>
  </si>
  <si>
    <t>Моллаев А.М.</t>
  </si>
  <si>
    <t>Ильина К.А.</t>
  </si>
  <si>
    <t>Шургучиева К.Д.</t>
  </si>
  <si>
    <t>Чучилов Ерсен Русланович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</si>
</sst>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1" xfId="0" applyFont="1" applyBorder="1"/>
    <xf numFmtId="0" fontId="5" fillId="0" borderId="0" xfId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3" xfId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64" fontId="3" fillId="0" borderId="1" xfId="0" applyNumberFormat="1" applyFont="1" applyBorder="1" applyAlignment="1"/>
    <xf numFmtId="0" fontId="8" fillId="0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164" fontId="3" fillId="0" borderId="0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0" xfId="0" applyFont="1" applyAlignment="1"/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/>
    </xf>
    <xf numFmtId="164" fontId="9" fillId="2" borderId="1" xfId="0" applyNumberFormat="1" applyFont="1" applyFill="1" applyBorder="1" applyAlignment="1">
      <alignment horizontal="left"/>
    </xf>
  </cellXfs>
  <cellStyles count="2">
    <cellStyle name="Обычный" xfId="0" builtinId="0"/>
    <cellStyle name="Обычный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31"/>
  <sheetViews>
    <sheetView topLeftCell="A6" zoomScale="80" zoomScaleNormal="80" workbookViewId="0">
      <selection activeCell="B24" sqref="B24:D24"/>
    </sheetView>
  </sheetViews>
  <sheetFormatPr defaultRowHeight="15"/>
  <cols>
    <col min="1" max="1" width="6.5703125" style="3" customWidth="1"/>
    <col min="2" max="2" width="36.140625" style="4" customWidth="1"/>
    <col min="3" max="3" width="8.140625" style="4" customWidth="1"/>
    <col min="4" max="4" width="27.5703125" style="4" customWidth="1"/>
    <col min="5" max="5" width="12.5703125" style="3" customWidth="1"/>
    <col min="6" max="6" width="7.140625" style="3" customWidth="1"/>
    <col min="7" max="7" width="6.28515625" style="3" customWidth="1"/>
    <col min="8" max="8" width="7.140625" style="3" customWidth="1"/>
    <col min="9" max="9" width="5.85546875" style="3" customWidth="1"/>
    <col min="10" max="11" width="6.5703125" style="3" customWidth="1"/>
    <col min="12" max="12" width="6.42578125" style="3" customWidth="1"/>
    <col min="13" max="13" width="6.85546875" style="3" customWidth="1"/>
    <col min="14" max="14" width="6.42578125" style="3" customWidth="1"/>
    <col min="15" max="15" width="7.5703125" style="3" customWidth="1"/>
    <col min="16" max="16" width="9.140625" style="3" customWidth="1"/>
    <col min="17" max="17" width="9.85546875" style="3" customWidth="1"/>
    <col min="18" max="18" width="49.42578125" style="3" customWidth="1"/>
  </cols>
  <sheetData>
    <row r="2" spans="1:18">
      <c r="C2" s="68" t="s">
        <v>65</v>
      </c>
      <c r="D2" s="68"/>
      <c r="E2" s="68"/>
      <c r="F2" s="68"/>
      <c r="G2" s="68"/>
      <c r="H2" s="68"/>
      <c r="I2" s="68"/>
      <c r="J2" s="68"/>
    </row>
    <row r="3" spans="1:18">
      <c r="B3" s="68" t="s">
        <v>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8">
      <c r="C4" s="69" t="s">
        <v>1</v>
      </c>
      <c r="D4" s="69"/>
      <c r="E4" s="69"/>
      <c r="F4" s="69"/>
      <c r="G4" s="69"/>
      <c r="H4" s="69"/>
      <c r="I4" s="69"/>
      <c r="J4" s="69"/>
      <c r="K4" s="69"/>
      <c r="L4" s="70"/>
      <c r="M4" s="70"/>
    </row>
    <row r="5" spans="1:18">
      <c r="C5" s="4" t="s">
        <v>64</v>
      </c>
    </row>
    <row r="6" spans="1:18">
      <c r="C6" s="68" t="s">
        <v>2</v>
      </c>
      <c r="D6" s="68"/>
      <c r="E6" s="68"/>
      <c r="F6" s="68"/>
      <c r="G6" s="68"/>
      <c r="H6" s="68"/>
      <c r="I6" s="68"/>
      <c r="J6" s="68"/>
      <c r="K6" s="68"/>
      <c r="L6" s="70"/>
      <c r="M6" s="70"/>
    </row>
    <row r="7" spans="1:18" ht="22.5" customHeight="1">
      <c r="A7" s="78" t="s">
        <v>52</v>
      </c>
      <c r="B7" s="76" t="s">
        <v>48</v>
      </c>
      <c r="C7" s="76" t="s">
        <v>49</v>
      </c>
      <c r="D7" s="76" t="s">
        <v>50</v>
      </c>
      <c r="E7" s="74" t="s">
        <v>51</v>
      </c>
      <c r="F7" s="71" t="s">
        <v>72</v>
      </c>
      <c r="G7" s="72"/>
      <c r="H7" s="72"/>
      <c r="I7" s="72"/>
      <c r="J7" s="72"/>
      <c r="K7" s="72"/>
      <c r="L7" s="72"/>
      <c r="M7" s="72"/>
      <c r="N7" s="72"/>
      <c r="O7" s="73"/>
      <c r="P7" s="74" t="s">
        <v>3</v>
      </c>
      <c r="Q7" s="74" t="s">
        <v>53</v>
      </c>
      <c r="R7" s="78" t="s">
        <v>54</v>
      </c>
    </row>
    <row r="8" spans="1:18" ht="18.75" customHeight="1">
      <c r="A8" s="79"/>
      <c r="B8" s="77"/>
      <c r="C8" s="77"/>
      <c r="D8" s="77"/>
      <c r="E8" s="75"/>
      <c r="F8" s="2">
        <v>1</v>
      </c>
      <c r="G8" s="2">
        <v>2</v>
      </c>
      <c r="H8" s="2">
        <v>3</v>
      </c>
      <c r="I8" s="2">
        <v>4</v>
      </c>
      <c r="J8" s="2">
        <v>5</v>
      </c>
      <c r="K8" s="2">
        <v>6</v>
      </c>
      <c r="L8" s="2">
        <v>7</v>
      </c>
      <c r="M8" s="2">
        <v>8</v>
      </c>
      <c r="N8" s="2">
        <v>9</v>
      </c>
      <c r="O8" s="2">
        <v>10</v>
      </c>
      <c r="P8" s="75"/>
      <c r="Q8" s="75"/>
      <c r="R8" s="79"/>
    </row>
    <row r="9" spans="1:18" ht="15" customHeight="1">
      <c r="A9" s="17">
        <v>1</v>
      </c>
      <c r="B9" s="41" t="s">
        <v>43</v>
      </c>
      <c r="C9" s="17">
        <v>7</v>
      </c>
      <c r="D9" s="17" t="s">
        <v>55</v>
      </c>
      <c r="E9" s="17" t="s">
        <v>131</v>
      </c>
      <c r="F9" s="17">
        <v>5</v>
      </c>
      <c r="G9" s="17">
        <v>5</v>
      </c>
      <c r="H9" s="17">
        <v>5</v>
      </c>
      <c r="I9" s="17">
        <v>5</v>
      </c>
      <c r="J9" s="17">
        <v>5</v>
      </c>
      <c r="K9" s="17">
        <v>5</v>
      </c>
      <c r="L9" s="17">
        <v>5</v>
      </c>
      <c r="M9" s="17">
        <v>5</v>
      </c>
      <c r="N9" s="17">
        <v>5</v>
      </c>
      <c r="O9" s="17">
        <v>5</v>
      </c>
      <c r="P9" s="17">
        <f t="shared" ref="P9:P22" si="0">SUM(F9:O9)</f>
        <v>50</v>
      </c>
      <c r="Q9" s="17">
        <f t="shared" ref="Q9:Q22" si="1">P9/50*100</f>
        <v>100</v>
      </c>
      <c r="R9" s="41" t="s">
        <v>63</v>
      </c>
    </row>
    <row r="10" spans="1:18" ht="15" customHeight="1">
      <c r="A10" s="17">
        <v>2</v>
      </c>
      <c r="B10" s="41" t="s">
        <v>44</v>
      </c>
      <c r="C10" s="17">
        <v>8</v>
      </c>
      <c r="D10" s="17" t="s">
        <v>55</v>
      </c>
      <c r="E10" s="17" t="s">
        <v>129</v>
      </c>
      <c r="F10" s="17">
        <v>5</v>
      </c>
      <c r="G10" s="17">
        <v>5</v>
      </c>
      <c r="H10" s="17">
        <v>5</v>
      </c>
      <c r="I10" s="17">
        <v>4</v>
      </c>
      <c r="J10" s="17">
        <v>5</v>
      </c>
      <c r="K10" s="17">
        <v>5</v>
      </c>
      <c r="L10" s="17">
        <v>5</v>
      </c>
      <c r="M10" s="17">
        <v>5</v>
      </c>
      <c r="N10" s="17">
        <v>5</v>
      </c>
      <c r="O10" s="17">
        <v>5</v>
      </c>
      <c r="P10" s="17">
        <f t="shared" si="0"/>
        <v>49</v>
      </c>
      <c r="Q10" s="17">
        <f t="shared" si="1"/>
        <v>98</v>
      </c>
      <c r="R10" s="41" t="s">
        <v>63</v>
      </c>
    </row>
    <row r="11" spans="1:18" ht="15" customHeight="1">
      <c r="A11" s="17">
        <v>3</v>
      </c>
      <c r="B11" s="43" t="s">
        <v>4</v>
      </c>
      <c r="C11" s="17">
        <v>10</v>
      </c>
      <c r="D11" s="17" t="s">
        <v>57</v>
      </c>
      <c r="E11" s="17" t="s">
        <v>129</v>
      </c>
      <c r="F11" s="17">
        <v>5</v>
      </c>
      <c r="G11" s="17">
        <v>5</v>
      </c>
      <c r="H11" s="17">
        <v>5</v>
      </c>
      <c r="I11" s="17">
        <v>5</v>
      </c>
      <c r="J11" s="17">
        <v>4</v>
      </c>
      <c r="K11" s="17">
        <v>5</v>
      </c>
      <c r="L11" s="17">
        <v>5</v>
      </c>
      <c r="M11" s="17">
        <v>5</v>
      </c>
      <c r="N11" s="17">
        <v>5</v>
      </c>
      <c r="O11" s="17">
        <v>5</v>
      </c>
      <c r="P11" s="17">
        <f t="shared" si="0"/>
        <v>49</v>
      </c>
      <c r="Q11" s="17">
        <f t="shared" si="1"/>
        <v>98</v>
      </c>
      <c r="R11" s="44" t="s">
        <v>59</v>
      </c>
    </row>
    <row r="12" spans="1:18" ht="15" customHeight="1">
      <c r="A12" s="17">
        <v>4</v>
      </c>
      <c r="B12" s="41" t="s">
        <v>39</v>
      </c>
      <c r="C12" s="17">
        <v>8</v>
      </c>
      <c r="D12" s="17" t="s">
        <v>67</v>
      </c>
      <c r="E12" s="17" t="s">
        <v>129</v>
      </c>
      <c r="F12" s="17">
        <v>5</v>
      </c>
      <c r="G12" s="17">
        <v>5</v>
      </c>
      <c r="H12" s="17">
        <v>5</v>
      </c>
      <c r="I12" s="17">
        <v>4</v>
      </c>
      <c r="J12" s="17">
        <v>5</v>
      </c>
      <c r="K12" s="17">
        <v>5</v>
      </c>
      <c r="L12" s="17">
        <v>5</v>
      </c>
      <c r="M12" s="17">
        <v>4</v>
      </c>
      <c r="N12" s="17">
        <v>5</v>
      </c>
      <c r="O12" s="17">
        <v>5</v>
      </c>
      <c r="P12" s="17">
        <f t="shared" si="0"/>
        <v>48</v>
      </c>
      <c r="Q12" s="17">
        <f t="shared" si="1"/>
        <v>96</v>
      </c>
      <c r="R12" s="41" t="s">
        <v>233</v>
      </c>
    </row>
    <row r="13" spans="1:18" ht="15" customHeight="1">
      <c r="A13" s="17">
        <v>5</v>
      </c>
      <c r="B13" s="41" t="s">
        <v>38</v>
      </c>
      <c r="C13" s="17">
        <v>7</v>
      </c>
      <c r="D13" s="17" t="s">
        <v>66</v>
      </c>
      <c r="E13" s="17" t="s">
        <v>129</v>
      </c>
      <c r="F13" s="17">
        <v>5</v>
      </c>
      <c r="G13" s="17">
        <v>5</v>
      </c>
      <c r="H13" s="17">
        <v>5</v>
      </c>
      <c r="I13" s="17">
        <v>4</v>
      </c>
      <c r="J13" s="17">
        <v>5</v>
      </c>
      <c r="K13" s="17">
        <v>5</v>
      </c>
      <c r="L13" s="17">
        <v>4</v>
      </c>
      <c r="M13" s="17">
        <v>5</v>
      </c>
      <c r="N13" s="17">
        <v>4</v>
      </c>
      <c r="O13" s="17">
        <v>5</v>
      </c>
      <c r="P13" s="17">
        <f t="shared" si="0"/>
        <v>47</v>
      </c>
      <c r="Q13" s="17">
        <f t="shared" si="1"/>
        <v>94</v>
      </c>
      <c r="R13" s="41" t="s">
        <v>232</v>
      </c>
    </row>
    <row r="14" spans="1:18" ht="15" customHeight="1">
      <c r="A14" s="17">
        <v>6</v>
      </c>
      <c r="B14" s="41" t="s">
        <v>36</v>
      </c>
      <c r="C14" s="17">
        <v>10</v>
      </c>
      <c r="D14" s="17" t="s">
        <v>57</v>
      </c>
      <c r="E14" s="17" t="s">
        <v>129</v>
      </c>
      <c r="F14" s="17">
        <v>5</v>
      </c>
      <c r="G14" s="17">
        <v>5</v>
      </c>
      <c r="H14" s="17">
        <v>4</v>
      </c>
      <c r="I14" s="17">
        <v>5</v>
      </c>
      <c r="J14" s="17">
        <v>5</v>
      </c>
      <c r="K14" s="17">
        <v>4</v>
      </c>
      <c r="L14" s="17">
        <v>5</v>
      </c>
      <c r="M14" s="17">
        <v>5</v>
      </c>
      <c r="N14" s="17">
        <v>4</v>
      </c>
      <c r="O14" s="17">
        <v>5</v>
      </c>
      <c r="P14" s="17">
        <f t="shared" si="0"/>
        <v>47</v>
      </c>
      <c r="Q14" s="17">
        <f t="shared" si="1"/>
        <v>94</v>
      </c>
      <c r="R14" s="44" t="s">
        <v>59</v>
      </c>
    </row>
    <row r="15" spans="1:18" ht="15" customHeight="1">
      <c r="A15" s="17">
        <v>7</v>
      </c>
      <c r="B15" s="41" t="s">
        <v>41</v>
      </c>
      <c r="C15" s="17">
        <v>9</v>
      </c>
      <c r="D15" s="17" t="s">
        <v>68</v>
      </c>
      <c r="E15" s="17" t="s">
        <v>129</v>
      </c>
      <c r="F15" s="17">
        <v>5</v>
      </c>
      <c r="G15" s="17">
        <v>5</v>
      </c>
      <c r="H15" s="17">
        <v>5</v>
      </c>
      <c r="I15" s="17">
        <v>5</v>
      </c>
      <c r="J15" s="17">
        <v>4</v>
      </c>
      <c r="K15" s="17">
        <v>4</v>
      </c>
      <c r="L15" s="17">
        <v>4</v>
      </c>
      <c r="M15" s="17">
        <v>4</v>
      </c>
      <c r="N15" s="17">
        <v>5</v>
      </c>
      <c r="O15" s="17">
        <v>4</v>
      </c>
      <c r="P15" s="17">
        <f t="shared" si="0"/>
        <v>45</v>
      </c>
      <c r="Q15" s="17">
        <f t="shared" si="1"/>
        <v>90</v>
      </c>
      <c r="R15" s="41" t="s">
        <v>61</v>
      </c>
    </row>
    <row r="16" spans="1:18" ht="15" customHeight="1">
      <c r="A16" s="17">
        <v>8</v>
      </c>
      <c r="B16" s="41" t="s">
        <v>40</v>
      </c>
      <c r="C16" s="17">
        <v>8</v>
      </c>
      <c r="D16" s="17" t="s">
        <v>69</v>
      </c>
      <c r="E16" s="17" t="s">
        <v>129</v>
      </c>
      <c r="F16" s="17">
        <v>5</v>
      </c>
      <c r="G16" s="17">
        <v>4</v>
      </c>
      <c r="H16" s="17">
        <v>4</v>
      </c>
      <c r="I16" s="17">
        <v>4</v>
      </c>
      <c r="J16" s="17">
        <v>4</v>
      </c>
      <c r="K16" s="17">
        <v>4</v>
      </c>
      <c r="L16" s="17">
        <v>4</v>
      </c>
      <c r="M16" s="17">
        <v>4</v>
      </c>
      <c r="N16" s="17">
        <v>4</v>
      </c>
      <c r="O16" s="17">
        <v>4</v>
      </c>
      <c r="P16" s="17">
        <f t="shared" si="0"/>
        <v>41</v>
      </c>
      <c r="Q16" s="17">
        <f t="shared" si="1"/>
        <v>82</v>
      </c>
      <c r="R16" s="41" t="s">
        <v>61</v>
      </c>
    </row>
    <row r="17" spans="1:18" ht="15" customHeight="1">
      <c r="A17" s="17">
        <v>9</v>
      </c>
      <c r="B17" s="41" t="s">
        <v>37</v>
      </c>
      <c r="C17" s="17">
        <v>8</v>
      </c>
      <c r="D17" s="17" t="s">
        <v>70</v>
      </c>
      <c r="E17" s="17" t="s">
        <v>129</v>
      </c>
      <c r="F17" s="17">
        <v>5</v>
      </c>
      <c r="G17" s="17">
        <v>4</v>
      </c>
      <c r="H17" s="17">
        <v>3</v>
      </c>
      <c r="I17" s="17">
        <v>3</v>
      </c>
      <c r="J17" s="17">
        <v>3</v>
      </c>
      <c r="K17" s="17">
        <v>3</v>
      </c>
      <c r="L17" s="17">
        <v>3</v>
      </c>
      <c r="M17" s="17">
        <v>3</v>
      </c>
      <c r="N17" s="17">
        <v>4</v>
      </c>
      <c r="O17" s="17">
        <v>3</v>
      </c>
      <c r="P17" s="17">
        <f t="shared" si="0"/>
        <v>34</v>
      </c>
      <c r="Q17" s="17">
        <f t="shared" si="1"/>
        <v>68</v>
      </c>
      <c r="R17" s="41" t="s">
        <v>60</v>
      </c>
    </row>
    <row r="18" spans="1:18" ht="15" customHeight="1">
      <c r="A18" s="17">
        <v>10</v>
      </c>
      <c r="B18" s="41" t="s">
        <v>47</v>
      </c>
      <c r="C18" s="17">
        <v>5</v>
      </c>
      <c r="D18" s="17" t="s">
        <v>71</v>
      </c>
      <c r="E18" s="17" t="s">
        <v>129</v>
      </c>
      <c r="F18" s="17">
        <v>5</v>
      </c>
      <c r="G18" s="17">
        <v>3</v>
      </c>
      <c r="H18" s="17">
        <v>3</v>
      </c>
      <c r="I18" s="17">
        <v>3</v>
      </c>
      <c r="J18" s="17">
        <v>3</v>
      </c>
      <c r="K18" s="17">
        <v>3</v>
      </c>
      <c r="L18" s="17">
        <v>3</v>
      </c>
      <c r="M18" s="17">
        <v>3</v>
      </c>
      <c r="N18" s="17">
        <v>3</v>
      </c>
      <c r="O18" s="17">
        <v>4</v>
      </c>
      <c r="P18" s="17">
        <f t="shared" si="0"/>
        <v>33</v>
      </c>
      <c r="Q18" s="17">
        <f t="shared" si="1"/>
        <v>66</v>
      </c>
      <c r="R18" s="41" t="s">
        <v>63</v>
      </c>
    </row>
    <row r="19" spans="1:18" ht="15" customHeight="1">
      <c r="A19" s="17">
        <v>11</v>
      </c>
      <c r="B19" s="41" t="s">
        <v>45</v>
      </c>
      <c r="C19" s="17">
        <v>6</v>
      </c>
      <c r="D19" s="17" t="s">
        <v>56</v>
      </c>
      <c r="E19" s="17" t="s">
        <v>129</v>
      </c>
      <c r="F19" s="17">
        <v>5</v>
      </c>
      <c r="G19" s="17">
        <v>3</v>
      </c>
      <c r="H19" s="17">
        <v>3</v>
      </c>
      <c r="I19" s="17">
        <v>3</v>
      </c>
      <c r="J19" s="17">
        <v>3</v>
      </c>
      <c r="K19" s="17">
        <v>3</v>
      </c>
      <c r="L19" s="17">
        <v>3</v>
      </c>
      <c r="M19" s="17">
        <v>3</v>
      </c>
      <c r="N19" s="17">
        <v>3</v>
      </c>
      <c r="O19" s="17">
        <v>4</v>
      </c>
      <c r="P19" s="17">
        <f t="shared" si="0"/>
        <v>33</v>
      </c>
      <c r="Q19" s="17">
        <f t="shared" si="1"/>
        <v>66</v>
      </c>
      <c r="R19" s="41" t="s">
        <v>63</v>
      </c>
    </row>
    <row r="20" spans="1:18" ht="15" customHeight="1">
      <c r="A20" s="17">
        <v>12</v>
      </c>
      <c r="B20" s="41" t="s">
        <v>46</v>
      </c>
      <c r="C20" s="17">
        <v>5</v>
      </c>
      <c r="D20" s="17" t="s">
        <v>56</v>
      </c>
      <c r="E20" s="17" t="s">
        <v>129</v>
      </c>
      <c r="F20" s="17">
        <v>4</v>
      </c>
      <c r="G20" s="17">
        <v>3</v>
      </c>
      <c r="H20" s="17">
        <v>3</v>
      </c>
      <c r="I20" s="17">
        <v>3</v>
      </c>
      <c r="J20" s="17">
        <v>3</v>
      </c>
      <c r="K20" s="17">
        <v>3</v>
      </c>
      <c r="L20" s="17">
        <v>3</v>
      </c>
      <c r="M20" s="17">
        <v>3</v>
      </c>
      <c r="N20" s="17">
        <v>4</v>
      </c>
      <c r="O20" s="17">
        <v>3</v>
      </c>
      <c r="P20" s="17">
        <f t="shared" si="0"/>
        <v>32</v>
      </c>
      <c r="Q20" s="17">
        <f t="shared" si="1"/>
        <v>64</v>
      </c>
      <c r="R20" s="41" t="s">
        <v>63</v>
      </c>
    </row>
    <row r="21" spans="1:18" ht="15" customHeight="1">
      <c r="A21" s="17">
        <v>13</v>
      </c>
      <c r="B21" s="41" t="s">
        <v>42</v>
      </c>
      <c r="C21" s="17">
        <v>7</v>
      </c>
      <c r="D21" s="17" t="s">
        <v>58</v>
      </c>
      <c r="E21" s="17" t="s">
        <v>129</v>
      </c>
      <c r="F21" s="17">
        <v>5</v>
      </c>
      <c r="G21" s="17">
        <v>3</v>
      </c>
      <c r="H21" s="17">
        <v>3</v>
      </c>
      <c r="I21" s="17">
        <v>3</v>
      </c>
      <c r="J21" s="17">
        <v>3</v>
      </c>
      <c r="K21" s="17">
        <v>3</v>
      </c>
      <c r="L21" s="17">
        <v>3</v>
      </c>
      <c r="M21" s="17">
        <v>3</v>
      </c>
      <c r="N21" s="17">
        <v>3</v>
      </c>
      <c r="O21" s="17">
        <v>3</v>
      </c>
      <c r="P21" s="17">
        <f t="shared" si="0"/>
        <v>32</v>
      </c>
      <c r="Q21" s="17">
        <f t="shared" si="1"/>
        <v>64</v>
      </c>
      <c r="R21" s="41" t="s">
        <v>62</v>
      </c>
    </row>
    <row r="22" spans="1:18" ht="15" customHeight="1">
      <c r="A22" s="17">
        <v>14</v>
      </c>
      <c r="B22" s="41" t="s">
        <v>5</v>
      </c>
      <c r="C22" s="17">
        <v>6</v>
      </c>
      <c r="D22" s="17" t="s">
        <v>56</v>
      </c>
      <c r="E22" s="17" t="s">
        <v>129</v>
      </c>
      <c r="F22" s="17">
        <v>4</v>
      </c>
      <c r="G22" s="17">
        <v>3</v>
      </c>
      <c r="H22" s="17">
        <v>3</v>
      </c>
      <c r="I22" s="17">
        <v>3</v>
      </c>
      <c r="J22" s="17">
        <v>3</v>
      </c>
      <c r="K22" s="17">
        <v>3</v>
      </c>
      <c r="L22" s="17">
        <v>3</v>
      </c>
      <c r="M22" s="17">
        <v>3</v>
      </c>
      <c r="N22" s="17">
        <v>3</v>
      </c>
      <c r="O22" s="17">
        <v>3</v>
      </c>
      <c r="P22" s="17">
        <f t="shared" si="0"/>
        <v>31</v>
      </c>
      <c r="Q22" s="17">
        <f t="shared" si="1"/>
        <v>62</v>
      </c>
      <c r="R22" s="41" t="s">
        <v>63</v>
      </c>
    </row>
    <row r="24" spans="1:18" ht="15" customHeight="1">
      <c r="B24" s="4" t="s">
        <v>34</v>
      </c>
      <c r="C24" s="80" t="s">
        <v>238</v>
      </c>
      <c r="D24" s="80"/>
    </row>
    <row r="25" spans="1:18" ht="15" customHeight="1"/>
    <row r="26" spans="1:18" ht="15" customHeight="1">
      <c r="B26" s="4" t="s">
        <v>35</v>
      </c>
      <c r="C26" s="80" t="s">
        <v>244</v>
      </c>
      <c r="D26" s="80"/>
    </row>
    <row r="27" spans="1:18" ht="15" customHeight="1">
      <c r="C27" s="81" t="s">
        <v>242</v>
      </c>
      <c r="D27" s="81"/>
    </row>
    <row r="28" spans="1:18" ht="15" customHeight="1">
      <c r="C28" s="81" t="s">
        <v>243</v>
      </c>
      <c r="D28" s="81"/>
    </row>
    <row r="29" spans="1:18" ht="15" customHeight="1">
      <c r="C29" s="72"/>
      <c r="D29" s="72"/>
    </row>
    <row r="30" spans="1:18" ht="15" customHeight="1"/>
    <row r="31" spans="1:18" ht="15" customHeight="1"/>
  </sheetData>
  <sortState ref="A9:R21">
    <sortCondition descending="1" ref="Q8:Q21"/>
  </sortState>
  <mergeCells count="18">
    <mergeCell ref="C29:D29"/>
    <mergeCell ref="A7:A8"/>
    <mergeCell ref="C24:D24"/>
    <mergeCell ref="C26:D26"/>
    <mergeCell ref="C27:D27"/>
    <mergeCell ref="C28:D28"/>
    <mergeCell ref="Q7:Q8"/>
    <mergeCell ref="R7:R8"/>
    <mergeCell ref="E7:E8"/>
    <mergeCell ref="D7:D8"/>
    <mergeCell ref="C7:C8"/>
    <mergeCell ref="C2:J2"/>
    <mergeCell ref="C4:M4"/>
    <mergeCell ref="C6:M6"/>
    <mergeCell ref="B3:P3"/>
    <mergeCell ref="F7:O7"/>
    <mergeCell ref="P7:P8"/>
    <mergeCell ref="B7:B8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24"/>
  <sheetViews>
    <sheetView topLeftCell="A4" workbookViewId="0">
      <selection activeCell="B22" sqref="B22:C22"/>
    </sheetView>
  </sheetViews>
  <sheetFormatPr defaultRowHeight="15"/>
  <cols>
    <col min="2" max="2" width="39.28515625" customWidth="1"/>
    <col min="4" max="4" width="24.28515625" customWidth="1"/>
    <col min="12" max="12" width="8.140625" customWidth="1"/>
    <col min="13" max="13" width="28.140625" customWidth="1"/>
  </cols>
  <sheetData>
    <row r="1" spans="1:1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>
      <c r="A2" s="4"/>
      <c r="B2" s="4"/>
      <c r="C2" s="68" t="s">
        <v>65</v>
      </c>
      <c r="D2" s="68"/>
      <c r="E2" s="68"/>
      <c r="F2" s="68"/>
      <c r="G2" s="68"/>
      <c r="H2" s="6"/>
      <c r="I2" s="6"/>
      <c r="J2" s="6"/>
      <c r="K2" s="4"/>
      <c r="L2" s="4"/>
      <c r="M2" s="4"/>
    </row>
    <row r="3" spans="1:13">
      <c r="A3" s="4"/>
      <c r="B3" s="11" t="s">
        <v>91</v>
      </c>
      <c r="C3" s="12"/>
      <c r="D3" s="12"/>
      <c r="E3" s="12"/>
      <c r="F3" s="12"/>
      <c r="G3" s="12"/>
      <c r="H3" s="12"/>
      <c r="I3" s="12"/>
      <c r="J3" s="12"/>
      <c r="K3" s="12"/>
      <c r="L3" s="4"/>
      <c r="M3" s="4"/>
    </row>
    <row r="4" spans="1:13">
      <c r="A4" s="4"/>
      <c r="B4" s="4"/>
      <c r="C4" s="69" t="s">
        <v>133</v>
      </c>
      <c r="D4" s="69"/>
      <c r="E4" s="69"/>
      <c r="F4" s="69"/>
      <c r="G4" s="69"/>
      <c r="H4" s="8"/>
      <c r="I4" s="8"/>
      <c r="J4" s="8"/>
      <c r="K4" s="4"/>
      <c r="L4" s="4"/>
      <c r="M4" s="4"/>
    </row>
    <row r="5" spans="1:1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>
      <c r="A6" s="25"/>
      <c r="B6" s="25"/>
      <c r="C6" s="26" t="s">
        <v>125</v>
      </c>
      <c r="D6" s="26"/>
      <c r="E6" s="26"/>
      <c r="F6" s="26"/>
      <c r="G6" s="26"/>
      <c r="H6" s="26"/>
      <c r="I6" s="26"/>
      <c r="J6" s="26"/>
      <c r="K6" s="26"/>
      <c r="L6" s="25"/>
      <c r="M6" s="25"/>
    </row>
    <row r="7" spans="1:13" ht="15" customHeight="1">
      <c r="A7" s="89" t="s">
        <v>52</v>
      </c>
      <c r="B7" s="89" t="s">
        <v>48</v>
      </c>
      <c r="C7" s="89" t="s">
        <v>49</v>
      </c>
      <c r="D7" s="89" t="s">
        <v>50</v>
      </c>
      <c r="E7" s="90" t="s">
        <v>51</v>
      </c>
      <c r="F7" s="89" t="s">
        <v>72</v>
      </c>
      <c r="G7" s="89"/>
      <c r="H7" s="89"/>
      <c r="I7" s="89"/>
      <c r="J7" s="89"/>
      <c r="K7" s="90" t="s">
        <v>3</v>
      </c>
      <c r="L7" s="90" t="s">
        <v>53</v>
      </c>
      <c r="M7" s="89" t="s">
        <v>54</v>
      </c>
    </row>
    <row r="8" spans="1:13" ht="15" customHeight="1">
      <c r="A8" s="89"/>
      <c r="B8" s="89"/>
      <c r="C8" s="89"/>
      <c r="D8" s="89"/>
      <c r="E8" s="90"/>
      <c r="F8" s="27">
        <v>1</v>
      </c>
      <c r="G8" s="27">
        <v>2</v>
      </c>
      <c r="H8" s="27">
        <v>3</v>
      </c>
      <c r="I8" s="27">
        <v>4</v>
      </c>
      <c r="J8" s="27">
        <v>5</v>
      </c>
      <c r="K8" s="90"/>
      <c r="L8" s="90"/>
      <c r="M8" s="89"/>
    </row>
    <row r="9" spans="1:13" ht="15" customHeight="1">
      <c r="A9" s="31">
        <v>1</v>
      </c>
      <c r="B9" s="28" t="s">
        <v>154</v>
      </c>
      <c r="C9" s="28">
        <v>10</v>
      </c>
      <c r="D9" s="28" t="s">
        <v>26</v>
      </c>
      <c r="E9" s="31" t="s">
        <v>178</v>
      </c>
      <c r="F9" s="31">
        <v>10</v>
      </c>
      <c r="G9" s="31">
        <v>10</v>
      </c>
      <c r="H9" s="31">
        <v>8</v>
      </c>
      <c r="I9" s="31">
        <v>5</v>
      </c>
      <c r="J9" s="31">
        <v>2</v>
      </c>
      <c r="K9" s="31">
        <f t="shared" ref="K9:K19" si="0">SUM(F9:J9)</f>
        <v>35</v>
      </c>
      <c r="L9" s="31">
        <f t="shared" ref="L9:L19" si="1">K9/50*100</f>
        <v>70</v>
      </c>
      <c r="M9" s="30" t="s">
        <v>121</v>
      </c>
    </row>
    <row r="10" spans="1:13" ht="15" customHeight="1">
      <c r="A10" s="31">
        <v>2</v>
      </c>
      <c r="B10" s="28" t="s">
        <v>156</v>
      </c>
      <c r="C10" s="28" t="s">
        <v>157</v>
      </c>
      <c r="D10" s="28" t="s">
        <v>160</v>
      </c>
      <c r="E10" s="31" t="s">
        <v>128</v>
      </c>
      <c r="F10" s="31">
        <v>10</v>
      </c>
      <c r="G10" s="31">
        <v>9</v>
      </c>
      <c r="H10" s="31">
        <v>7</v>
      </c>
      <c r="I10" s="31">
        <v>4</v>
      </c>
      <c r="J10" s="31">
        <v>2</v>
      </c>
      <c r="K10" s="31">
        <f t="shared" si="0"/>
        <v>32</v>
      </c>
      <c r="L10" s="31">
        <f t="shared" si="1"/>
        <v>64</v>
      </c>
      <c r="M10" s="28" t="s">
        <v>164</v>
      </c>
    </row>
    <row r="11" spans="1:13" ht="15" customHeight="1">
      <c r="A11" s="27">
        <v>3</v>
      </c>
      <c r="B11" s="28" t="s">
        <v>149</v>
      </c>
      <c r="C11" s="28">
        <v>10</v>
      </c>
      <c r="D11" s="28" t="s">
        <v>9</v>
      </c>
      <c r="E11" s="31" t="s">
        <v>128</v>
      </c>
      <c r="F11" s="27">
        <v>10</v>
      </c>
      <c r="G11" s="27">
        <v>8</v>
      </c>
      <c r="H11" s="27">
        <v>6</v>
      </c>
      <c r="I11" s="27">
        <v>3</v>
      </c>
      <c r="J11" s="27">
        <v>2</v>
      </c>
      <c r="K11" s="31">
        <f t="shared" si="0"/>
        <v>29</v>
      </c>
      <c r="L11" s="31">
        <f t="shared" si="1"/>
        <v>57.999999999999993</v>
      </c>
      <c r="M11" s="30" t="s">
        <v>109</v>
      </c>
    </row>
    <row r="12" spans="1:13" ht="15" customHeight="1">
      <c r="A12" s="31">
        <v>4</v>
      </c>
      <c r="B12" s="28" t="s">
        <v>152</v>
      </c>
      <c r="C12" s="28">
        <v>10</v>
      </c>
      <c r="D12" s="28" t="s">
        <v>10</v>
      </c>
      <c r="E12" s="31" t="s">
        <v>128</v>
      </c>
      <c r="F12" s="27">
        <v>9</v>
      </c>
      <c r="G12" s="27">
        <v>8</v>
      </c>
      <c r="H12" s="27">
        <v>6</v>
      </c>
      <c r="I12" s="27">
        <v>2</v>
      </c>
      <c r="J12" s="27">
        <v>2</v>
      </c>
      <c r="K12" s="31">
        <f t="shared" si="0"/>
        <v>27</v>
      </c>
      <c r="L12" s="31">
        <f t="shared" si="1"/>
        <v>54</v>
      </c>
      <c r="M12" s="28" t="s">
        <v>176</v>
      </c>
    </row>
    <row r="13" spans="1:13" ht="15" customHeight="1">
      <c r="A13" s="31">
        <v>5</v>
      </c>
      <c r="B13" s="28" t="s">
        <v>179</v>
      </c>
      <c r="C13" s="28">
        <v>10</v>
      </c>
      <c r="D13" s="28" t="s">
        <v>10</v>
      </c>
      <c r="E13" s="27" t="s">
        <v>128</v>
      </c>
      <c r="F13" s="27">
        <v>8</v>
      </c>
      <c r="G13" s="27">
        <v>8</v>
      </c>
      <c r="H13" s="27">
        <v>5</v>
      </c>
      <c r="I13" s="27">
        <v>2</v>
      </c>
      <c r="J13" s="27">
        <v>2</v>
      </c>
      <c r="K13" s="31">
        <f t="shared" si="0"/>
        <v>25</v>
      </c>
      <c r="L13" s="31">
        <f t="shared" si="1"/>
        <v>50</v>
      </c>
      <c r="M13" s="28" t="s">
        <v>176</v>
      </c>
    </row>
    <row r="14" spans="1:13" ht="15" customHeight="1">
      <c r="A14" s="27">
        <v>6</v>
      </c>
      <c r="B14" s="28" t="s">
        <v>158</v>
      </c>
      <c r="C14" s="28">
        <v>10</v>
      </c>
      <c r="D14" s="28" t="s">
        <v>140</v>
      </c>
      <c r="E14" s="31"/>
      <c r="F14" s="31">
        <v>7</v>
      </c>
      <c r="G14" s="31">
        <v>6</v>
      </c>
      <c r="H14" s="31">
        <v>6</v>
      </c>
      <c r="I14" s="31">
        <v>1</v>
      </c>
      <c r="J14" s="31">
        <v>1</v>
      </c>
      <c r="K14" s="31">
        <f t="shared" si="0"/>
        <v>21</v>
      </c>
      <c r="L14" s="31">
        <f t="shared" si="1"/>
        <v>42</v>
      </c>
      <c r="M14" s="28" t="s">
        <v>145</v>
      </c>
    </row>
    <row r="15" spans="1:13" ht="15" customHeight="1">
      <c r="A15" s="31">
        <v>7</v>
      </c>
      <c r="B15" s="28" t="s">
        <v>150</v>
      </c>
      <c r="C15" s="28">
        <v>10</v>
      </c>
      <c r="D15" s="28" t="s">
        <v>151</v>
      </c>
      <c r="E15" s="27"/>
      <c r="F15" s="27">
        <v>7</v>
      </c>
      <c r="G15" s="27">
        <v>5</v>
      </c>
      <c r="H15" s="27">
        <v>5</v>
      </c>
      <c r="I15" s="27">
        <v>1</v>
      </c>
      <c r="J15" s="27">
        <v>1</v>
      </c>
      <c r="K15" s="31">
        <f t="shared" si="0"/>
        <v>19</v>
      </c>
      <c r="L15" s="31">
        <f t="shared" si="1"/>
        <v>38</v>
      </c>
      <c r="M15" s="28" t="s">
        <v>162</v>
      </c>
    </row>
    <row r="16" spans="1:13" ht="15" customHeight="1">
      <c r="A16" s="31">
        <v>8</v>
      </c>
      <c r="B16" s="28" t="s">
        <v>159</v>
      </c>
      <c r="C16" s="28">
        <v>10</v>
      </c>
      <c r="D16" s="28" t="s">
        <v>27</v>
      </c>
      <c r="E16" s="31"/>
      <c r="F16" s="31">
        <v>6</v>
      </c>
      <c r="G16" s="31">
        <v>5</v>
      </c>
      <c r="H16" s="31">
        <v>5</v>
      </c>
      <c r="I16" s="31">
        <v>0</v>
      </c>
      <c r="J16" s="31">
        <v>0</v>
      </c>
      <c r="K16" s="31">
        <f t="shared" si="0"/>
        <v>16</v>
      </c>
      <c r="L16" s="31">
        <f t="shared" si="1"/>
        <v>32</v>
      </c>
      <c r="M16" s="28" t="s">
        <v>63</v>
      </c>
    </row>
    <row r="17" spans="1:13" ht="15" customHeight="1">
      <c r="A17" s="27">
        <v>9</v>
      </c>
      <c r="B17" s="28" t="s">
        <v>153</v>
      </c>
      <c r="C17" s="28" t="s">
        <v>28</v>
      </c>
      <c r="D17" s="28" t="s">
        <v>117</v>
      </c>
      <c r="E17" s="27"/>
      <c r="F17" s="27">
        <v>6</v>
      </c>
      <c r="G17" s="27">
        <v>4</v>
      </c>
      <c r="H17" s="27">
        <v>5</v>
      </c>
      <c r="I17" s="27">
        <v>0</v>
      </c>
      <c r="J17" s="27">
        <v>0</v>
      </c>
      <c r="K17" s="31">
        <f t="shared" si="0"/>
        <v>15</v>
      </c>
      <c r="L17" s="31">
        <f t="shared" si="1"/>
        <v>30</v>
      </c>
      <c r="M17" s="28" t="s">
        <v>163</v>
      </c>
    </row>
    <row r="18" spans="1:13" ht="15" customHeight="1">
      <c r="A18" s="31">
        <v>10</v>
      </c>
      <c r="B18" s="28" t="s">
        <v>147</v>
      </c>
      <c r="C18" s="28">
        <v>10</v>
      </c>
      <c r="D18" s="28" t="s">
        <v>148</v>
      </c>
      <c r="E18" s="27"/>
      <c r="F18" s="27">
        <v>5</v>
      </c>
      <c r="G18" s="27">
        <v>4</v>
      </c>
      <c r="H18" s="27">
        <v>4</v>
      </c>
      <c r="I18" s="27">
        <v>0</v>
      </c>
      <c r="J18" s="27">
        <v>0</v>
      </c>
      <c r="K18" s="31">
        <f t="shared" si="0"/>
        <v>13</v>
      </c>
      <c r="L18" s="31">
        <f t="shared" si="1"/>
        <v>26</v>
      </c>
      <c r="M18" s="28" t="s">
        <v>161</v>
      </c>
    </row>
    <row r="19" spans="1:13" ht="15" customHeight="1">
      <c r="A19" s="31">
        <v>11</v>
      </c>
      <c r="B19" s="28" t="s">
        <v>155</v>
      </c>
      <c r="C19" s="28" t="s">
        <v>28</v>
      </c>
      <c r="D19" s="28" t="s">
        <v>11</v>
      </c>
      <c r="E19" s="31"/>
      <c r="F19" s="31">
        <v>5</v>
      </c>
      <c r="G19" s="31">
        <v>4</v>
      </c>
      <c r="H19" s="31">
        <v>3</v>
      </c>
      <c r="I19" s="31">
        <v>0</v>
      </c>
      <c r="J19" s="31">
        <v>0</v>
      </c>
      <c r="K19" s="31">
        <f t="shared" si="0"/>
        <v>12</v>
      </c>
      <c r="L19" s="31">
        <f t="shared" si="1"/>
        <v>24</v>
      </c>
      <c r="M19" s="28" t="s">
        <v>61</v>
      </c>
    </row>
    <row r="21" spans="1:13">
      <c r="B21" s="52"/>
      <c r="C21" s="88"/>
      <c r="D21" s="88"/>
    </row>
    <row r="22" spans="1:13">
      <c r="B22" s="52" t="s">
        <v>34</v>
      </c>
      <c r="C22" s="58" t="s">
        <v>238</v>
      </c>
      <c r="D22" s="4"/>
    </row>
    <row r="23" spans="1:13">
      <c r="B23" s="52" t="s">
        <v>35</v>
      </c>
      <c r="C23" s="53" t="s">
        <v>236</v>
      </c>
      <c r="D23" s="14"/>
    </row>
    <row r="24" spans="1:13">
      <c r="B24" s="52"/>
      <c r="C24" s="54" t="s">
        <v>237</v>
      </c>
      <c r="D24" s="9"/>
    </row>
  </sheetData>
  <sortState ref="A9:M19">
    <sortCondition descending="1" ref="L9:L19"/>
  </sortState>
  <mergeCells count="12">
    <mergeCell ref="K7:K8"/>
    <mergeCell ref="L7:L8"/>
    <mergeCell ref="M7:M8"/>
    <mergeCell ref="C21:D21"/>
    <mergeCell ref="C2:G2"/>
    <mergeCell ref="C4:G4"/>
    <mergeCell ref="F7:J7"/>
    <mergeCell ref="A7:A8"/>
    <mergeCell ref="B7:B8"/>
    <mergeCell ref="C7:C8"/>
    <mergeCell ref="D7:D8"/>
    <mergeCell ref="E7:E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17"/>
  <sheetViews>
    <sheetView workbookViewId="0">
      <selection activeCell="B16" sqref="B16:D16"/>
    </sheetView>
  </sheetViews>
  <sheetFormatPr defaultRowHeight="15"/>
  <cols>
    <col min="2" max="2" width="34.28515625" customWidth="1"/>
    <col min="4" max="4" width="21.5703125" customWidth="1"/>
    <col min="5" max="5" width="22.7109375" customWidth="1"/>
    <col min="13" max="13" width="32.28515625" customWidth="1"/>
  </cols>
  <sheetData>
    <row r="1" spans="1:13">
      <c r="A1" s="4"/>
      <c r="B1" s="4"/>
      <c r="C1" s="68" t="s">
        <v>65</v>
      </c>
      <c r="D1" s="68"/>
      <c r="E1" s="68"/>
      <c r="F1" s="68"/>
      <c r="G1" s="68"/>
      <c r="H1" s="6"/>
      <c r="I1" s="6"/>
      <c r="J1" s="6"/>
      <c r="K1" s="4"/>
      <c r="L1" s="4"/>
      <c r="M1" s="4"/>
    </row>
    <row r="2" spans="1:13">
      <c r="A2" s="4"/>
      <c r="B2" s="11" t="s">
        <v>91</v>
      </c>
      <c r="C2" s="12"/>
      <c r="D2" s="12"/>
      <c r="E2" s="12"/>
      <c r="F2" s="12"/>
      <c r="G2" s="12"/>
      <c r="H2" s="12"/>
      <c r="I2" s="12"/>
      <c r="J2" s="12"/>
      <c r="K2" s="12"/>
      <c r="L2" s="4"/>
      <c r="M2" s="4"/>
    </row>
    <row r="3" spans="1:13">
      <c r="A3" s="4"/>
      <c r="B3" s="4"/>
      <c r="C3" s="69" t="s">
        <v>134</v>
      </c>
      <c r="D3" s="69"/>
      <c r="E3" s="69"/>
      <c r="F3" s="69"/>
      <c r="G3" s="69"/>
      <c r="H3" s="8"/>
      <c r="I3" s="8"/>
      <c r="J3" s="8"/>
      <c r="K3" s="4"/>
      <c r="L3" s="4"/>
      <c r="M3" s="4"/>
    </row>
    <row r="4" spans="1:1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>
      <c r="A5" s="4"/>
      <c r="B5" s="4"/>
      <c r="C5" s="13" t="s">
        <v>125</v>
      </c>
      <c r="D5" s="13"/>
      <c r="E5" s="13"/>
      <c r="F5" s="13"/>
      <c r="G5" s="13"/>
      <c r="H5" s="13"/>
      <c r="I5" s="13"/>
      <c r="J5" s="13"/>
      <c r="K5" s="13"/>
      <c r="L5" s="4"/>
      <c r="M5" s="4"/>
    </row>
    <row r="6" spans="1:13">
      <c r="A6" s="76" t="s">
        <v>52</v>
      </c>
      <c r="B6" s="76" t="s">
        <v>48</v>
      </c>
      <c r="C6" s="76" t="s">
        <v>49</v>
      </c>
      <c r="D6" s="76" t="s">
        <v>50</v>
      </c>
      <c r="E6" s="74" t="s">
        <v>51</v>
      </c>
      <c r="F6" s="84" t="s">
        <v>72</v>
      </c>
      <c r="G6" s="85"/>
      <c r="H6" s="85"/>
      <c r="I6" s="85"/>
      <c r="J6" s="86"/>
      <c r="K6" s="74" t="s">
        <v>3</v>
      </c>
      <c r="L6" s="74" t="s">
        <v>53</v>
      </c>
      <c r="M6" s="76" t="s">
        <v>54</v>
      </c>
    </row>
    <row r="7" spans="1:13">
      <c r="A7" s="82"/>
      <c r="B7" s="82"/>
      <c r="C7" s="82"/>
      <c r="D7" s="82"/>
      <c r="E7" s="83"/>
      <c r="F7" s="7">
        <v>1</v>
      </c>
      <c r="G7" s="7">
        <v>2</v>
      </c>
      <c r="H7" s="7">
        <v>3</v>
      </c>
      <c r="I7" s="7">
        <v>4</v>
      </c>
      <c r="J7" s="7">
        <v>5</v>
      </c>
      <c r="K7" s="83"/>
      <c r="L7" s="83"/>
      <c r="M7" s="82"/>
    </row>
    <row r="8" spans="1:13">
      <c r="A8" s="18">
        <v>1</v>
      </c>
      <c r="B8" s="19" t="s">
        <v>171</v>
      </c>
      <c r="C8" s="20">
        <v>11</v>
      </c>
      <c r="D8" s="28" t="s">
        <v>140</v>
      </c>
      <c r="E8" s="18" t="s">
        <v>178</v>
      </c>
      <c r="F8" s="18">
        <v>9</v>
      </c>
      <c r="G8" s="18">
        <v>9</v>
      </c>
      <c r="H8" s="18">
        <v>9</v>
      </c>
      <c r="I8" s="18">
        <v>9</v>
      </c>
      <c r="J8" s="18">
        <v>9</v>
      </c>
      <c r="K8" s="18">
        <f t="shared" ref="K8:K14" si="0">SUM(F8:J8)</f>
        <v>45</v>
      </c>
      <c r="L8" s="21">
        <f t="shared" ref="L8:L14" si="1">K8/50*100</f>
        <v>90</v>
      </c>
      <c r="M8" s="19" t="s">
        <v>145</v>
      </c>
    </row>
    <row r="9" spans="1:13">
      <c r="A9" s="18">
        <v>2</v>
      </c>
      <c r="B9" s="19" t="s">
        <v>168</v>
      </c>
      <c r="C9" s="20">
        <v>11</v>
      </c>
      <c r="D9" s="28" t="s">
        <v>26</v>
      </c>
      <c r="E9" s="18" t="s">
        <v>128</v>
      </c>
      <c r="F9" s="18">
        <v>8</v>
      </c>
      <c r="G9" s="18">
        <v>8</v>
      </c>
      <c r="H9" s="18">
        <v>8</v>
      </c>
      <c r="I9" s="18">
        <v>8</v>
      </c>
      <c r="J9" s="18">
        <v>8</v>
      </c>
      <c r="K9" s="18">
        <f t="shared" si="0"/>
        <v>40</v>
      </c>
      <c r="L9" s="21">
        <f t="shared" si="1"/>
        <v>80</v>
      </c>
      <c r="M9" s="22" t="s">
        <v>121</v>
      </c>
    </row>
    <row r="10" spans="1:13">
      <c r="A10" s="18">
        <v>3</v>
      </c>
      <c r="B10" s="19" t="s">
        <v>169</v>
      </c>
      <c r="C10" s="20" t="s">
        <v>33</v>
      </c>
      <c r="D10" s="28" t="s">
        <v>20</v>
      </c>
      <c r="E10" s="18" t="s">
        <v>128</v>
      </c>
      <c r="F10" s="18">
        <v>7</v>
      </c>
      <c r="G10" s="18">
        <v>7</v>
      </c>
      <c r="H10" s="18">
        <v>7</v>
      </c>
      <c r="I10" s="18">
        <v>6</v>
      </c>
      <c r="J10" s="18">
        <v>6</v>
      </c>
      <c r="K10" s="18">
        <f t="shared" si="0"/>
        <v>33</v>
      </c>
      <c r="L10" s="21">
        <f t="shared" si="1"/>
        <v>66</v>
      </c>
      <c r="M10" s="19" t="s">
        <v>174</v>
      </c>
    </row>
    <row r="11" spans="1:13">
      <c r="A11" s="18">
        <v>4</v>
      </c>
      <c r="B11" s="19" t="s">
        <v>165</v>
      </c>
      <c r="C11" s="20">
        <v>11</v>
      </c>
      <c r="D11" s="28" t="s">
        <v>148</v>
      </c>
      <c r="E11" s="18" t="s">
        <v>128</v>
      </c>
      <c r="F11" s="18">
        <v>7</v>
      </c>
      <c r="G11" s="18">
        <v>7</v>
      </c>
      <c r="H11" s="18">
        <v>6</v>
      </c>
      <c r="I11" s="18">
        <v>6</v>
      </c>
      <c r="J11" s="18">
        <v>5</v>
      </c>
      <c r="K11" s="18">
        <f t="shared" si="0"/>
        <v>31</v>
      </c>
      <c r="L11" s="21">
        <f t="shared" si="1"/>
        <v>62</v>
      </c>
      <c r="M11" s="19" t="s">
        <v>172</v>
      </c>
    </row>
    <row r="12" spans="1:13">
      <c r="A12" s="23">
        <v>5</v>
      </c>
      <c r="B12" s="19" t="s">
        <v>175</v>
      </c>
      <c r="C12" s="20">
        <v>11</v>
      </c>
      <c r="D12" s="28" t="s">
        <v>27</v>
      </c>
      <c r="E12" s="18" t="s">
        <v>128</v>
      </c>
      <c r="F12" s="32">
        <v>7</v>
      </c>
      <c r="G12" s="32">
        <v>7</v>
      </c>
      <c r="H12" s="32">
        <v>5</v>
      </c>
      <c r="I12" s="32">
        <v>5</v>
      </c>
      <c r="J12" s="32">
        <v>5</v>
      </c>
      <c r="K12" s="18">
        <f t="shared" si="0"/>
        <v>29</v>
      </c>
      <c r="L12" s="21">
        <f t="shared" si="1"/>
        <v>57.999999999999993</v>
      </c>
      <c r="M12" s="24" t="s">
        <v>146</v>
      </c>
    </row>
    <row r="13" spans="1:13">
      <c r="A13" s="18">
        <v>6</v>
      </c>
      <c r="B13" s="19" t="s">
        <v>166</v>
      </c>
      <c r="C13" s="20">
        <v>11</v>
      </c>
      <c r="D13" s="28" t="s">
        <v>10</v>
      </c>
      <c r="E13" s="18" t="s">
        <v>128</v>
      </c>
      <c r="F13" s="18">
        <v>7</v>
      </c>
      <c r="G13" s="18">
        <v>7</v>
      </c>
      <c r="H13" s="18">
        <v>4</v>
      </c>
      <c r="I13" s="18">
        <v>4</v>
      </c>
      <c r="J13" s="18">
        <v>4</v>
      </c>
      <c r="K13" s="18">
        <f t="shared" si="0"/>
        <v>26</v>
      </c>
      <c r="L13" s="21">
        <f t="shared" si="1"/>
        <v>52</v>
      </c>
      <c r="M13" s="19" t="s">
        <v>177</v>
      </c>
    </row>
    <row r="14" spans="1:13">
      <c r="A14" s="18">
        <v>7</v>
      </c>
      <c r="B14" s="19" t="s">
        <v>167</v>
      </c>
      <c r="C14" s="20" t="s">
        <v>170</v>
      </c>
      <c r="D14" s="28" t="s">
        <v>117</v>
      </c>
      <c r="E14" s="18"/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f t="shared" si="0"/>
        <v>0</v>
      </c>
      <c r="L14" s="21">
        <f t="shared" si="1"/>
        <v>0</v>
      </c>
      <c r="M14" s="19" t="s">
        <v>173</v>
      </c>
    </row>
    <row r="15" spans="1:13">
      <c r="A15" s="59"/>
      <c r="B15" s="60"/>
      <c r="C15" s="61"/>
      <c r="D15" s="62"/>
      <c r="E15" s="59"/>
      <c r="F15" s="59"/>
      <c r="G15" s="59"/>
      <c r="H15" s="59"/>
      <c r="I15" s="59"/>
      <c r="J15" s="59"/>
      <c r="K15" s="59"/>
      <c r="L15" s="63"/>
      <c r="M15" s="60"/>
    </row>
    <row r="16" spans="1:13">
      <c r="B16" s="52" t="s">
        <v>34</v>
      </c>
      <c r="C16" s="58" t="s">
        <v>238</v>
      </c>
      <c r="D16" s="25"/>
    </row>
    <row r="17" spans="2:4">
      <c r="B17" s="57" t="s">
        <v>35</v>
      </c>
      <c r="C17" s="56" t="s">
        <v>239</v>
      </c>
      <c r="D17" s="50"/>
    </row>
  </sheetData>
  <sortState ref="A8:M14">
    <sortCondition descending="1" ref="L8:L14"/>
  </sortState>
  <mergeCells count="11">
    <mergeCell ref="K6:K7"/>
    <mergeCell ref="L6:L7"/>
    <mergeCell ref="M6:M7"/>
    <mergeCell ref="C1:G1"/>
    <mergeCell ref="C3:G3"/>
    <mergeCell ref="F6:J6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J22"/>
  <sheetViews>
    <sheetView topLeftCell="A4" workbookViewId="0">
      <selection activeCell="B25" sqref="B25"/>
    </sheetView>
  </sheetViews>
  <sheetFormatPr defaultRowHeight="15"/>
  <cols>
    <col min="2" max="2" width="36.42578125" customWidth="1"/>
    <col min="3" max="3" width="13.5703125" customWidth="1"/>
    <col min="4" max="4" width="22.85546875" customWidth="1"/>
    <col min="7" max="7" width="10.28515625" customWidth="1"/>
    <col min="10" max="10" width="29.85546875" customWidth="1"/>
  </cols>
  <sheetData>
    <row r="2" spans="1:10">
      <c r="A2" s="4"/>
      <c r="B2" s="4"/>
      <c r="C2" s="68" t="s">
        <v>65</v>
      </c>
      <c r="D2" s="68"/>
      <c r="E2" s="68"/>
      <c r="F2" s="68"/>
      <c r="G2" s="68"/>
      <c r="H2" s="4"/>
      <c r="I2" s="4"/>
      <c r="J2" s="4"/>
    </row>
    <row r="3" spans="1:10">
      <c r="A3" s="4"/>
      <c r="B3" s="11" t="s">
        <v>91</v>
      </c>
      <c r="C3" s="12"/>
      <c r="D3" s="12"/>
      <c r="E3" s="12"/>
      <c r="F3" s="12"/>
      <c r="G3" s="12"/>
      <c r="H3" s="12"/>
      <c r="I3" s="4"/>
      <c r="J3" s="4"/>
    </row>
    <row r="4" spans="1:10">
      <c r="A4" s="4"/>
      <c r="B4" s="4"/>
      <c r="C4" s="69" t="s">
        <v>209</v>
      </c>
      <c r="D4" s="69"/>
      <c r="E4" s="69"/>
      <c r="F4" s="69"/>
      <c r="G4" s="69"/>
      <c r="H4" s="4"/>
      <c r="I4" s="4"/>
      <c r="J4" s="4"/>
    </row>
    <row r="5" spans="1:10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>
      <c r="A6" s="4"/>
      <c r="B6" s="4"/>
      <c r="C6" s="13" t="s">
        <v>200</v>
      </c>
      <c r="D6" s="13"/>
      <c r="E6" s="13"/>
      <c r="F6" s="13"/>
      <c r="G6" s="13"/>
      <c r="H6" s="13"/>
      <c r="I6" s="4"/>
      <c r="J6" s="4"/>
    </row>
    <row r="7" spans="1:10">
      <c r="A7" s="76" t="s">
        <v>52</v>
      </c>
      <c r="B7" s="76" t="s">
        <v>48</v>
      </c>
      <c r="C7" s="76" t="s">
        <v>49</v>
      </c>
      <c r="D7" s="76" t="s">
        <v>50</v>
      </c>
      <c r="E7" s="74" t="s">
        <v>51</v>
      </c>
      <c r="F7" s="84" t="s">
        <v>72</v>
      </c>
      <c r="G7" s="85"/>
      <c r="H7" s="74" t="s">
        <v>3</v>
      </c>
      <c r="I7" s="74" t="s">
        <v>53</v>
      </c>
      <c r="J7" s="76" t="s">
        <v>54</v>
      </c>
    </row>
    <row r="8" spans="1:10">
      <c r="A8" s="82"/>
      <c r="B8" s="82"/>
      <c r="C8" s="82"/>
      <c r="D8" s="82"/>
      <c r="E8" s="83"/>
      <c r="F8" s="7">
        <v>1</v>
      </c>
      <c r="G8" s="7">
        <v>2</v>
      </c>
      <c r="H8" s="83"/>
      <c r="I8" s="83"/>
      <c r="J8" s="82"/>
    </row>
    <row r="9" spans="1:10" ht="15" customHeight="1">
      <c r="A9" s="33">
        <v>1</v>
      </c>
      <c r="B9" s="28" t="s">
        <v>185</v>
      </c>
      <c r="C9" s="28" t="s">
        <v>186</v>
      </c>
      <c r="D9" s="28" t="s">
        <v>124</v>
      </c>
      <c r="E9" s="33" t="s">
        <v>178</v>
      </c>
      <c r="F9" s="33">
        <v>18</v>
      </c>
      <c r="G9" s="33">
        <v>36</v>
      </c>
      <c r="H9" s="33">
        <f t="shared" ref="H9:H17" si="0">SUM(F9:G9)</f>
        <v>54</v>
      </c>
      <c r="I9" s="38">
        <f t="shared" ref="I9:I17" si="1">H9/57*100</f>
        <v>94.73684210526315</v>
      </c>
      <c r="J9" s="28" t="s">
        <v>190</v>
      </c>
    </row>
    <row r="10" spans="1:10" ht="15" customHeight="1">
      <c r="A10" s="27">
        <v>2</v>
      </c>
      <c r="B10" s="28" t="s">
        <v>201</v>
      </c>
      <c r="C10" s="28" t="s">
        <v>184</v>
      </c>
      <c r="D10" s="28" t="s">
        <v>20</v>
      </c>
      <c r="E10" s="5" t="s">
        <v>128</v>
      </c>
      <c r="F10" s="27">
        <v>18</v>
      </c>
      <c r="G10" s="27">
        <v>35</v>
      </c>
      <c r="H10" s="33">
        <f t="shared" si="0"/>
        <v>53</v>
      </c>
      <c r="I10" s="38">
        <f t="shared" si="1"/>
        <v>92.982456140350877</v>
      </c>
      <c r="J10" s="28" t="s">
        <v>190</v>
      </c>
    </row>
    <row r="11" spans="1:10" ht="15" customHeight="1">
      <c r="A11" s="27">
        <v>3</v>
      </c>
      <c r="B11" s="28" t="s">
        <v>181</v>
      </c>
      <c r="C11" s="28" t="s">
        <v>29</v>
      </c>
      <c r="D11" s="28" t="s">
        <v>8</v>
      </c>
      <c r="E11" s="5" t="s">
        <v>128</v>
      </c>
      <c r="F11" s="27">
        <v>13</v>
      </c>
      <c r="G11" s="27">
        <v>26</v>
      </c>
      <c r="H11" s="33">
        <f t="shared" si="0"/>
        <v>39</v>
      </c>
      <c r="I11" s="38">
        <f t="shared" si="1"/>
        <v>68.421052631578945</v>
      </c>
      <c r="J11" s="28" t="s">
        <v>208</v>
      </c>
    </row>
    <row r="12" spans="1:10" ht="15" customHeight="1">
      <c r="A12" s="33">
        <v>4</v>
      </c>
      <c r="B12" s="39" t="s">
        <v>202</v>
      </c>
      <c r="C12" s="1" t="s">
        <v>203</v>
      </c>
      <c r="D12" s="28" t="s">
        <v>117</v>
      </c>
      <c r="E12" s="5" t="s">
        <v>128</v>
      </c>
      <c r="F12" s="33">
        <v>16</v>
      </c>
      <c r="G12" s="33">
        <v>22</v>
      </c>
      <c r="H12" s="33">
        <f t="shared" si="0"/>
        <v>38</v>
      </c>
      <c r="I12" s="38">
        <f t="shared" si="1"/>
        <v>66.666666666666657</v>
      </c>
      <c r="J12" s="28" t="s">
        <v>189</v>
      </c>
    </row>
    <row r="13" spans="1:10" ht="15" customHeight="1">
      <c r="A13" s="27">
        <v>5</v>
      </c>
      <c r="B13" s="28" t="s">
        <v>204</v>
      </c>
      <c r="C13" s="28" t="s">
        <v>205</v>
      </c>
      <c r="D13" s="28" t="s">
        <v>27</v>
      </c>
      <c r="E13" s="27"/>
      <c r="F13" s="27">
        <v>9</v>
      </c>
      <c r="G13" s="27">
        <v>13</v>
      </c>
      <c r="H13" s="33">
        <f t="shared" si="0"/>
        <v>22</v>
      </c>
      <c r="I13" s="38">
        <f t="shared" si="1"/>
        <v>38.596491228070171</v>
      </c>
      <c r="J13" s="28" t="s">
        <v>199</v>
      </c>
    </row>
    <row r="14" spans="1:10" ht="15" customHeight="1">
      <c r="A14" s="27">
        <v>6</v>
      </c>
      <c r="B14" s="28" t="s">
        <v>206</v>
      </c>
      <c r="C14" s="28" t="s">
        <v>30</v>
      </c>
      <c r="D14" s="28" t="s">
        <v>10</v>
      </c>
      <c r="E14" s="27"/>
      <c r="F14" s="27">
        <v>9</v>
      </c>
      <c r="G14" s="27">
        <v>12</v>
      </c>
      <c r="H14" s="33">
        <f t="shared" si="0"/>
        <v>21</v>
      </c>
      <c r="I14" s="38">
        <f t="shared" si="1"/>
        <v>36.84210526315789</v>
      </c>
      <c r="J14" s="28" t="s">
        <v>177</v>
      </c>
    </row>
    <row r="15" spans="1:10" ht="15" customHeight="1">
      <c r="A15" s="33">
        <v>7</v>
      </c>
      <c r="B15" s="39" t="s">
        <v>207</v>
      </c>
      <c r="C15" s="33">
        <v>7</v>
      </c>
      <c r="D15" s="28" t="s">
        <v>140</v>
      </c>
      <c r="E15" s="33"/>
      <c r="F15" s="33">
        <v>3.5</v>
      </c>
      <c r="G15" s="33">
        <v>7</v>
      </c>
      <c r="H15" s="33">
        <f t="shared" si="0"/>
        <v>10.5</v>
      </c>
      <c r="I15" s="38">
        <f t="shared" si="1"/>
        <v>18.421052631578945</v>
      </c>
      <c r="J15" s="33" t="s">
        <v>250</v>
      </c>
    </row>
    <row r="16" spans="1:10">
      <c r="A16" s="27">
        <v>8</v>
      </c>
      <c r="B16" s="28" t="s">
        <v>180</v>
      </c>
      <c r="C16" s="28" t="s">
        <v>30</v>
      </c>
      <c r="D16" s="28" t="s">
        <v>148</v>
      </c>
      <c r="E16" s="27"/>
      <c r="F16" s="27">
        <v>2</v>
      </c>
      <c r="G16" s="27">
        <v>5</v>
      </c>
      <c r="H16" s="33">
        <f t="shared" si="0"/>
        <v>7</v>
      </c>
      <c r="I16" s="38">
        <f t="shared" si="1"/>
        <v>12.280701754385964</v>
      </c>
      <c r="J16" s="28" t="s">
        <v>187</v>
      </c>
    </row>
    <row r="17" spans="1:10">
      <c r="A17" s="27">
        <v>9</v>
      </c>
      <c r="B17" s="28" t="s">
        <v>182</v>
      </c>
      <c r="C17" s="28" t="s">
        <v>183</v>
      </c>
      <c r="D17" s="28" t="s">
        <v>9</v>
      </c>
      <c r="E17" s="27"/>
      <c r="F17" s="27">
        <v>0</v>
      </c>
      <c r="G17" s="27">
        <v>0</v>
      </c>
      <c r="H17" s="33">
        <f t="shared" si="0"/>
        <v>0</v>
      </c>
      <c r="I17" s="38">
        <f t="shared" si="1"/>
        <v>0</v>
      </c>
      <c r="J17" s="30" t="s">
        <v>188</v>
      </c>
    </row>
    <row r="19" spans="1:10">
      <c r="B19" s="65" t="s">
        <v>34</v>
      </c>
      <c r="C19" s="64" t="s">
        <v>238</v>
      </c>
      <c r="D19" s="50"/>
    </row>
    <row r="20" spans="1:10">
      <c r="B20" s="65"/>
      <c r="C20" s="25"/>
      <c r="D20" s="25"/>
    </row>
    <row r="21" spans="1:10">
      <c r="B21" s="65" t="s">
        <v>35</v>
      </c>
      <c r="C21" s="66" t="s">
        <v>253</v>
      </c>
      <c r="D21" s="50"/>
    </row>
    <row r="22" spans="1:10">
      <c r="B22" s="25"/>
      <c r="C22" s="56" t="s">
        <v>254</v>
      </c>
      <c r="D22" s="51"/>
    </row>
  </sheetData>
  <sortState ref="A9:J17">
    <sortCondition descending="1" ref="I9:I17"/>
  </sortState>
  <mergeCells count="11">
    <mergeCell ref="H7:H8"/>
    <mergeCell ref="I7:I8"/>
    <mergeCell ref="J7:J8"/>
    <mergeCell ref="C2:G2"/>
    <mergeCell ref="C4:G4"/>
    <mergeCell ref="F7:G7"/>
    <mergeCell ref="A7:A8"/>
    <mergeCell ref="B7:B8"/>
    <mergeCell ref="C7:C8"/>
    <mergeCell ref="D7:D8"/>
    <mergeCell ref="E7:E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3:J21"/>
  <sheetViews>
    <sheetView tabSelected="1" workbookViewId="0">
      <selection activeCell="F22" sqref="F22"/>
    </sheetView>
  </sheetViews>
  <sheetFormatPr defaultRowHeight="15"/>
  <cols>
    <col min="2" max="2" width="36.28515625" customWidth="1"/>
    <col min="3" max="4" width="19.28515625" customWidth="1"/>
    <col min="5" max="5" width="11.42578125" customWidth="1"/>
    <col min="9" max="9" width="6" customWidth="1"/>
    <col min="10" max="10" width="41.5703125" customWidth="1"/>
  </cols>
  <sheetData>
    <row r="3" spans="1:10">
      <c r="A3" s="4"/>
      <c r="B3" s="4"/>
      <c r="C3" s="68" t="s">
        <v>65</v>
      </c>
      <c r="D3" s="68"/>
      <c r="E3" s="68"/>
      <c r="F3" s="68"/>
      <c r="G3" s="68"/>
      <c r="H3" s="4"/>
      <c r="I3" s="4"/>
      <c r="J3" s="4"/>
    </row>
    <row r="4" spans="1:10">
      <c r="A4" s="4"/>
      <c r="B4" s="11" t="s">
        <v>91</v>
      </c>
      <c r="C4" s="12"/>
      <c r="D4" s="12"/>
      <c r="E4" s="12"/>
      <c r="F4" s="12"/>
      <c r="G4" s="12"/>
      <c r="H4" s="12"/>
      <c r="I4" s="4"/>
      <c r="J4" s="4"/>
    </row>
    <row r="5" spans="1:10">
      <c r="A5" s="4"/>
      <c r="B5" s="4"/>
      <c r="C5" s="69" t="s">
        <v>214</v>
      </c>
      <c r="D5" s="69"/>
      <c r="E5" s="69"/>
      <c r="F5" s="69"/>
      <c r="G5" s="69"/>
      <c r="H5" s="4"/>
      <c r="I5" s="4"/>
      <c r="J5" s="4"/>
    </row>
    <row r="6" spans="1:10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>
      <c r="A7" s="4"/>
      <c r="B7" s="4"/>
      <c r="C7" s="13" t="s">
        <v>210</v>
      </c>
      <c r="D7" s="13"/>
      <c r="E7" s="13"/>
      <c r="F7" s="13"/>
      <c r="G7" s="13"/>
      <c r="H7" s="13"/>
      <c r="I7" s="4"/>
      <c r="J7" s="4"/>
    </row>
    <row r="8" spans="1:10">
      <c r="A8" s="76" t="s">
        <v>52</v>
      </c>
      <c r="B8" s="76" t="s">
        <v>48</v>
      </c>
      <c r="C8" s="76" t="s">
        <v>49</v>
      </c>
      <c r="D8" s="76" t="s">
        <v>50</v>
      </c>
      <c r="E8" s="74" t="s">
        <v>51</v>
      </c>
      <c r="F8" s="84" t="s">
        <v>72</v>
      </c>
      <c r="G8" s="85"/>
      <c r="H8" s="74" t="s">
        <v>3</v>
      </c>
      <c r="I8" s="74" t="s">
        <v>53</v>
      </c>
      <c r="J8" s="76" t="s">
        <v>54</v>
      </c>
    </row>
    <row r="9" spans="1:10">
      <c r="A9" s="82"/>
      <c r="B9" s="82"/>
      <c r="C9" s="82"/>
      <c r="D9" s="82"/>
      <c r="E9" s="83"/>
      <c r="F9" s="7">
        <v>1</v>
      </c>
      <c r="G9" s="7">
        <v>2</v>
      </c>
      <c r="H9" s="83"/>
      <c r="I9" s="83"/>
      <c r="J9" s="82"/>
    </row>
    <row r="10" spans="1:10" ht="15" customHeight="1">
      <c r="A10" s="31">
        <v>1</v>
      </c>
      <c r="B10" s="39" t="s">
        <v>211</v>
      </c>
      <c r="C10" s="31" t="s">
        <v>212</v>
      </c>
      <c r="D10" s="28" t="s">
        <v>124</v>
      </c>
      <c r="E10" s="31" t="s">
        <v>178</v>
      </c>
      <c r="F10" s="31">
        <v>47</v>
      </c>
      <c r="G10" s="31">
        <v>12</v>
      </c>
      <c r="H10" s="31">
        <f t="shared" ref="H10:H16" si="0">SUM(F10:G10)</f>
        <v>59</v>
      </c>
      <c r="I10" s="40">
        <f t="shared" ref="I10:I16" si="1">H10/66*100</f>
        <v>89.393939393939391</v>
      </c>
      <c r="J10" s="28" t="s">
        <v>190</v>
      </c>
    </row>
    <row r="11" spans="1:10" ht="15" customHeight="1">
      <c r="A11" s="27">
        <v>2</v>
      </c>
      <c r="B11" s="28" t="s">
        <v>192</v>
      </c>
      <c r="C11" s="28">
        <v>11</v>
      </c>
      <c r="D11" s="28" t="s">
        <v>10</v>
      </c>
      <c r="E11" s="27" t="s">
        <v>128</v>
      </c>
      <c r="F11" s="27">
        <v>41</v>
      </c>
      <c r="G11" s="27">
        <v>15</v>
      </c>
      <c r="H11" s="31">
        <f t="shared" si="0"/>
        <v>56</v>
      </c>
      <c r="I11" s="40">
        <f t="shared" si="1"/>
        <v>84.848484848484844</v>
      </c>
      <c r="J11" s="28" t="s">
        <v>177</v>
      </c>
    </row>
    <row r="12" spans="1:10" ht="15" customHeight="1">
      <c r="A12" s="92">
        <v>3</v>
      </c>
      <c r="B12" s="93" t="s">
        <v>191</v>
      </c>
      <c r="C12" s="93" t="s">
        <v>157</v>
      </c>
      <c r="D12" s="93" t="s">
        <v>8</v>
      </c>
      <c r="E12" s="92" t="s">
        <v>128</v>
      </c>
      <c r="F12" s="92">
        <v>40</v>
      </c>
      <c r="G12" s="92">
        <v>14</v>
      </c>
      <c r="H12" s="94">
        <f>SUM(F12:G12)</f>
        <v>54</v>
      </c>
      <c r="I12" s="95">
        <f t="shared" si="1"/>
        <v>81.818181818181827</v>
      </c>
      <c r="J12" s="93" t="s">
        <v>208</v>
      </c>
    </row>
    <row r="13" spans="1:10" ht="15" customHeight="1">
      <c r="A13" s="31">
        <v>4</v>
      </c>
      <c r="B13" s="28" t="s">
        <v>193</v>
      </c>
      <c r="C13" s="28" t="s">
        <v>21</v>
      </c>
      <c r="D13" s="28" t="s">
        <v>117</v>
      </c>
      <c r="E13" s="27"/>
      <c r="F13" s="33">
        <v>15</v>
      </c>
      <c r="G13" s="33">
        <v>7</v>
      </c>
      <c r="H13" s="31">
        <f t="shared" si="0"/>
        <v>22</v>
      </c>
      <c r="I13" s="40">
        <f t="shared" si="1"/>
        <v>33.333333333333329</v>
      </c>
      <c r="J13" s="28" t="s">
        <v>197</v>
      </c>
    </row>
    <row r="14" spans="1:10" ht="15" customHeight="1">
      <c r="A14" s="27">
        <v>5</v>
      </c>
      <c r="B14" s="28" t="s">
        <v>195</v>
      </c>
      <c r="C14" s="28">
        <v>10</v>
      </c>
      <c r="D14" s="28" t="s">
        <v>27</v>
      </c>
      <c r="E14" s="31"/>
      <c r="F14" s="31">
        <v>13</v>
      </c>
      <c r="G14" s="31">
        <v>0</v>
      </c>
      <c r="H14" s="31">
        <f t="shared" si="0"/>
        <v>13</v>
      </c>
      <c r="I14" s="40">
        <f t="shared" si="1"/>
        <v>19.696969696969695</v>
      </c>
      <c r="J14" s="28" t="s">
        <v>199</v>
      </c>
    </row>
    <row r="15" spans="1:10" ht="15" customHeight="1">
      <c r="A15" s="27">
        <v>6</v>
      </c>
      <c r="B15" s="28" t="s">
        <v>194</v>
      </c>
      <c r="C15" s="28" t="s">
        <v>23</v>
      </c>
      <c r="D15" s="28" t="s">
        <v>140</v>
      </c>
      <c r="E15" s="33"/>
      <c r="F15" s="33">
        <v>8</v>
      </c>
      <c r="G15" s="33">
        <v>0</v>
      </c>
      <c r="H15" s="31">
        <f t="shared" si="0"/>
        <v>8</v>
      </c>
      <c r="I15" s="40">
        <f t="shared" si="1"/>
        <v>12.121212121212121</v>
      </c>
      <c r="J15" s="28" t="s">
        <v>198</v>
      </c>
    </row>
    <row r="16" spans="1:10" ht="15" customHeight="1">
      <c r="A16" s="31">
        <v>7</v>
      </c>
      <c r="B16" s="28" t="s">
        <v>213</v>
      </c>
      <c r="C16" s="28">
        <v>10</v>
      </c>
      <c r="D16" s="28" t="s">
        <v>148</v>
      </c>
      <c r="E16" s="27"/>
      <c r="F16" s="27">
        <v>3</v>
      </c>
      <c r="G16" s="27">
        <v>0</v>
      </c>
      <c r="H16" s="31">
        <f t="shared" si="0"/>
        <v>3</v>
      </c>
      <c r="I16" s="40">
        <f t="shared" si="1"/>
        <v>4.5454545454545459</v>
      </c>
      <c r="J16" s="28" t="s">
        <v>196</v>
      </c>
    </row>
    <row r="18" spans="2:4">
      <c r="B18" s="52" t="s">
        <v>34</v>
      </c>
      <c r="C18" s="58" t="s">
        <v>238</v>
      </c>
      <c r="D18" s="50"/>
    </row>
    <row r="19" spans="2:4">
      <c r="B19" s="4"/>
      <c r="C19" s="4"/>
      <c r="D19" s="4"/>
    </row>
    <row r="20" spans="2:4">
      <c r="B20" s="52" t="s">
        <v>35</v>
      </c>
      <c r="C20" s="55" t="s">
        <v>252</v>
      </c>
      <c r="D20" s="14"/>
    </row>
    <row r="21" spans="2:4">
      <c r="B21" s="4"/>
      <c r="C21" s="56" t="s">
        <v>251</v>
      </c>
      <c r="D21" s="9"/>
    </row>
  </sheetData>
  <sortState ref="A10:J16">
    <sortCondition descending="1" ref="I10:I16"/>
  </sortState>
  <mergeCells count="11">
    <mergeCell ref="F8:G8"/>
    <mergeCell ref="H8:H9"/>
    <mergeCell ref="I8:I9"/>
    <mergeCell ref="J8:J9"/>
    <mergeCell ref="C3:G3"/>
    <mergeCell ref="C5:G5"/>
    <mergeCell ref="A8:A9"/>
    <mergeCell ref="B8:B9"/>
    <mergeCell ref="C8:C9"/>
    <mergeCell ref="D8:D9"/>
    <mergeCell ref="E8:E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2:N20"/>
  <sheetViews>
    <sheetView topLeftCell="A3" workbookViewId="0">
      <selection activeCell="D25" sqref="D25"/>
    </sheetView>
  </sheetViews>
  <sheetFormatPr defaultRowHeight="15"/>
  <cols>
    <col min="1" max="1" width="5.5703125" customWidth="1"/>
    <col min="2" max="2" width="38.85546875" customWidth="1"/>
    <col min="4" max="4" width="19.42578125" customWidth="1"/>
    <col min="5" max="5" width="11.5703125" customWidth="1"/>
    <col min="14" max="14" width="39.140625" customWidth="1"/>
  </cols>
  <sheetData>
    <row r="2" spans="1:14">
      <c r="A2" s="4"/>
      <c r="B2" s="4"/>
      <c r="C2" s="68" t="s">
        <v>65</v>
      </c>
      <c r="D2" s="68"/>
      <c r="E2" s="68"/>
      <c r="F2" s="68"/>
      <c r="G2" s="68"/>
      <c r="H2" s="68"/>
      <c r="I2" s="68"/>
      <c r="J2" s="68"/>
      <c r="K2" s="68"/>
      <c r="L2" s="4"/>
      <c r="M2" s="4"/>
      <c r="N2" s="4"/>
    </row>
    <row r="3" spans="1:14">
      <c r="A3" s="4"/>
      <c r="B3" s="11" t="s">
        <v>91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4"/>
      <c r="N3" s="4"/>
    </row>
    <row r="4" spans="1:14">
      <c r="A4" s="4"/>
      <c r="B4" s="4"/>
      <c r="C4" s="69" t="s">
        <v>215</v>
      </c>
      <c r="D4" s="69"/>
      <c r="E4" s="69"/>
      <c r="F4" s="69"/>
      <c r="G4" s="69"/>
      <c r="H4" s="69"/>
      <c r="I4" s="69"/>
      <c r="J4" s="69"/>
      <c r="K4" s="69"/>
      <c r="L4" s="4"/>
      <c r="M4" s="4"/>
      <c r="N4" s="4"/>
    </row>
    <row r="5" spans="1:1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4"/>
      <c r="B6" s="4"/>
      <c r="C6" s="13" t="s">
        <v>210</v>
      </c>
      <c r="D6" s="13"/>
      <c r="E6" s="13"/>
      <c r="F6" s="13"/>
      <c r="G6" s="13"/>
      <c r="H6" s="13"/>
      <c r="I6" s="13"/>
      <c r="J6" s="13"/>
      <c r="K6" s="13"/>
      <c r="L6" s="13"/>
      <c r="M6" s="4"/>
      <c r="N6" s="4"/>
    </row>
    <row r="7" spans="1:14">
      <c r="A7" s="76" t="s">
        <v>52</v>
      </c>
      <c r="B7" s="76" t="s">
        <v>48</v>
      </c>
      <c r="C7" s="76" t="s">
        <v>49</v>
      </c>
      <c r="D7" s="76" t="s">
        <v>50</v>
      </c>
      <c r="E7" s="74" t="s">
        <v>51</v>
      </c>
      <c r="F7" s="91" t="s">
        <v>72</v>
      </c>
      <c r="G7" s="91"/>
      <c r="H7" s="91"/>
      <c r="I7" s="91"/>
      <c r="J7" s="91"/>
      <c r="K7" s="91"/>
      <c r="L7" s="74" t="s">
        <v>3</v>
      </c>
      <c r="M7" s="74" t="s">
        <v>53</v>
      </c>
      <c r="N7" s="76" t="s">
        <v>54</v>
      </c>
    </row>
    <row r="8" spans="1:14">
      <c r="A8" s="82"/>
      <c r="B8" s="82"/>
      <c r="C8" s="82"/>
      <c r="D8" s="82"/>
      <c r="E8" s="83"/>
      <c r="F8" s="35">
        <v>1</v>
      </c>
      <c r="G8" s="35">
        <v>2</v>
      </c>
      <c r="H8" s="35">
        <v>3</v>
      </c>
      <c r="I8" s="35">
        <v>4</v>
      </c>
      <c r="J8" s="16">
        <v>5</v>
      </c>
      <c r="K8" s="16">
        <v>6</v>
      </c>
      <c r="L8" s="83"/>
      <c r="M8" s="83"/>
      <c r="N8" s="82"/>
    </row>
    <row r="9" spans="1:14" ht="15" customHeight="1">
      <c r="A9" s="37">
        <v>1</v>
      </c>
      <c r="B9" s="19" t="s">
        <v>224</v>
      </c>
      <c r="C9" s="19" t="s">
        <v>13</v>
      </c>
      <c r="D9" s="19" t="s">
        <v>160</v>
      </c>
      <c r="E9" s="37" t="s">
        <v>178</v>
      </c>
      <c r="F9" s="37">
        <v>5</v>
      </c>
      <c r="G9" s="37">
        <v>10</v>
      </c>
      <c r="H9" s="37">
        <v>7</v>
      </c>
      <c r="I9" s="37">
        <v>7</v>
      </c>
      <c r="J9" s="37">
        <v>2</v>
      </c>
      <c r="K9" s="37">
        <v>10</v>
      </c>
      <c r="L9" s="37">
        <f t="shared" ref="L9:L17" si="0">SUM(F9:K9)</f>
        <v>41</v>
      </c>
      <c r="M9" s="46">
        <f t="shared" ref="M9:M17" si="1">L9/52*100</f>
        <v>78.84615384615384</v>
      </c>
      <c r="N9" s="19" t="s">
        <v>229</v>
      </c>
    </row>
    <row r="10" spans="1:14" ht="15" customHeight="1">
      <c r="A10" s="37">
        <v>2</v>
      </c>
      <c r="B10" s="19" t="s">
        <v>255</v>
      </c>
      <c r="C10" s="19" t="s">
        <v>220</v>
      </c>
      <c r="D10" s="19" t="s">
        <v>10</v>
      </c>
      <c r="E10" s="37" t="s">
        <v>128</v>
      </c>
      <c r="F10" s="37">
        <v>4</v>
      </c>
      <c r="G10" s="37">
        <v>9</v>
      </c>
      <c r="H10" s="37">
        <v>5</v>
      </c>
      <c r="I10" s="37">
        <v>7</v>
      </c>
      <c r="J10" s="37">
        <v>0</v>
      </c>
      <c r="K10" s="37">
        <v>10</v>
      </c>
      <c r="L10" s="37">
        <f t="shared" si="0"/>
        <v>35</v>
      </c>
      <c r="M10" s="46">
        <f t="shared" si="1"/>
        <v>67.307692307692307</v>
      </c>
      <c r="N10" s="28" t="s">
        <v>177</v>
      </c>
    </row>
    <row r="11" spans="1:14" ht="15" customHeight="1">
      <c r="A11" s="36">
        <v>3</v>
      </c>
      <c r="B11" s="19" t="s">
        <v>219</v>
      </c>
      <c r="C11" s="19" t="s">
        <v>220</v>
      </c>
      <c r="D11" s="19" t="s">
        <v>8</v>
      </c>
      <c r="E11" s="37" t="s">
        <v>128</v>
      </c>
      <c r="F11" s="36">
        <v>4</v>
      </c>
      <c r="G11" s="36">
        <v>9</v>
      </c>
      <c r="H11" s="36">
        <v>6</v>
      </c>
      <c r="I11" s="36">
        <v>1</v>
      </c>
      <c r="J11" s="36">
        <v>1</v>
      </c>
      <c r="K11" s="36">
        <v>9</v>
      </c>
      <c r="L11" s="37">
        <f t="shared" si="0"/>
        <v>30</v>
      </c>
      <c r="M11" s="46">
        <f t="shared" si="1"/>
        <v>57.692307692307686</v>
      </c>
      <c r="N11" s="28" t="s">
        <v>208</v>
      </c>
    </row>
    <row r="12" spans="1:14" ht="15" customHeight="1">
      <c r="A12" s="37">
        <v>4</v>
      </c>
      <c r="B12" s="19" t="s">
        <v>225</v>
      </c>
      <c r="C12" s="28">
        <v>5</v>
      </c>
      <c r="D12" s="19" t="s">
        <v>27</v>
      </c>
      <c r="E12" s="37" t="s">
        <v>128</v>
      </c>
      <c r="F12" s="37">
        <v>4</v>
      </c>
      <c r="G12" s="37">
        <v>4</v>
      </c>
      <c r="H12" s="37">
        <v>4</v>
      </c>
      <c r="I12" s="37">
        <v>3</v>
      </c>
      <c r="J12" s="37">
        <v>1</v>
      </c>
      <c r="K12" s="37">
        <v>10</v>
      </c>
      <c r="L12" s="37">
        <f t="shared" si="0"/>
        <v>26</v>
      </c>
      <c r="M12" s="46">
        <f t="shared" si="1"/>
        <v>50</v>
      </c>
      <c r="N12" s="19" t="s">
        <v>230</v>
      </c>
    </row>
    <row r="13" spans="1:14" ht="15" customHeight="1">
      <c r="A13" s="36">
        <v>5</v>
      </c>
      <c r="B13" s="19" t="s">
        <v>218</v>
      </c>
      <c r="C13" s="19" t="s">
        <v>217</v>
      </c>
      <c r="D13" s="19" t="s">
        <v>8</v>
      </c>
      <c r="E13" s="36"/>
      <c r="F13" s="36">
        <v>3</v>
      </c>
      <c r="G13" s="36">
        <v>6</v>
      </c>
      <c r="H13" s="36">
        <v>5</v>
      </c>
      <c r="I13" s="36">
        <v>1</v>
      </c>
      <c r="J13" s="36">
        <v>1</v>
      </c>
      <c r="K13" s="36">
        <v>6</v>
      </c>
      <c r="L13" s="37">
        <f t="shared" si="0"/>
        <v>22</v>
      </c>
      <c r="M13" s="46">
        <f t="shared" si="1"/>
        <v>42.307692307692307</v>
      </c>
      <c r="N13" s="28" t="s">
        <v>208</v>
      </c>
    </row>
    <row r="14" spans="1:14" ht="15" customHeight="1">
      <c r="A14" s="36">
        <v>6</v>
      </c>
      <c r="B14" s="19" t="s">
        <v>222</v>
      </c>
      <c r="C14" s="19" t="s">
        <v>13</v>
      </c>
      <c r="D14" s="19" t="s">
        <v>9</v>
      </c>
      <c r="E14" s="37"/>
      <c r="F14" s="37">
        <v>3</v>
      </c>
      <c r="G14" s="37">
        <v>0</v>
      </c>
      <c r="H14" s="37">
        <v>4</v>
      </c>
      <c r="I14" s="37">
        <v>1</v>
      </c>
      <c r="J14" s="37">
        <v>1</v>
      </c>
      <c r="K14" s="37">
        <v>10</v>
      </c>
      <c r="L14" s="37">
        <f t="shared" si="0"/>
        <v>19</v>
      </c>
      <c r="M14" s="46">
        <f t="shared" si="1"/>
        <v>36.538461538461533</v>
      </c>
      <c r="N14" s="22" t="s">
        <v>227</v>
      </c>
    </row>
    <row r="15" spans="1:14" ht="15" customHeight="1">
      <c r="A15" s="37">
        <v>7</v>
      </c>
      <c r="B15" s="19" t="s">
        <v>223</v>
      </c>
      <c r="C15" s="19" t="s">
        <v>13</v>
      </c>
      <c r="D15" s="19" t="s">
        <v>11</v>
      </c>
      <c r="E15" s="37"/>
      <c r="F15" s="37">
        <v>3</v>
      </c>
      <c r="G15" s="37">
        <v>6</v>
      </c>
      <c r="H15" s="37">
        <v>1</v>
      </c>
      <c r="I15" s="37">
        <v>1</v>
      </c>
      <c r="J15" s="37">
        <v>2</v>
      </c>
      <c r="K15" s="37">
        <v>5</v>
      </c>
      <c r="L15" s="37">
        <f t="shared" si="0"/>
        <v>18</v>
      </c>
      <c r="M15" s="46">
        <f t="shared" si="1"/>
        <v>34.615384615384613</v>
      </c>
      <c r="N15" s="19" t="s">
        <v>228</v>
      </c>
    </row>
    <row r="16" spans="1:14" ht="15" customHeight="1">
      <c r="A16" s="37">
        <v>8</v>
      </c>
      <c r="B16" s="19" t="s">
        <v>221</v>
      </c>
      <c r="C16" s="19" t="s">
        <v>13</v>
      </c>
      <c r="D16" s="19" t="s">
        <v>9</v>
      </c>
      <c r="E16" s="36"/>
      <c r="F16" s="36">
        <v>2</v>
      </c>
      <c r="G16" s="36">
        <v>0</v>
      </c>
      <c r="H16" s="36">
        <v>2</v>
      </c>
      <c r="I16" s="36">
        <v>3</v>
      </c>
      <c r="J16" s="37">
        <v>0</v>
      </c>
      <c r="K16" s="37">
        <v>8</v>
      </c>
      <c r="L16" s="37">
        <f t="shared" si="0"/>
        <v>15</v>
      </c>
      <c r="M16" s="46">
        <f t="shared" si="1"/>
        <v>28.846153846153843</v>
      </c>
      <c r="N16" s="22" t="s">
        <v>227</v>
      </c>
    </row>
    <row r="17" spans="1:14" ht="15" customHeight="1">
      <c r="A17" s="37">
        <v>9</v>
      </c>
      <c r="B17" s="19" t="s">
        <v>216</v>
      </c>
      <c r="C17" s="19" t="s">
        <v>217</v>
      </c>
      <c r="D17" s="19" t="s">
        <v>148</v>
      </c>
      <c r="E17" s="37"/>
      <c r="F17" s="37">
        <v>2</v>
      </c>
      <c r="G17" s="37">
        <v>3</v>
      </c>
      <c r="H17" s="37">
        <v>2</v>
      </c>
      <c r="I17" s="37">
        <v>3</v>
      </c>
      <c r="J17" s="37">
        <v>1</v>
      </c>
      <c r="K17" s="37">
        <v>3</v>
      </c>
      <c r="L17" s="37">
        <f t="shared" si="0"/>
        <v>14</v>
      </c>
      <c r="M17" s="46">
        <f t="shared" si="1"/>
        <v>26.923076923076923</v>
      </c>
      <c r="N17" s="19" t="s">
        <v>226</v>
      </c>
    </row>
    <row r="19" spans="1:14">
      <c r="A19" s="67"/>
      <c r="B19" s="52" t="s">
        <v>34</v>
      </c>
      <c r="C19" s="53" t="s">
        <v>238</v>
      </c>
      <c r="D19" s="55"/>
    </row>
    <row r="20" spans="1:14">
      <c r="A20" s="67"/>
      <c r="B20" s="52"/>
      <c r="C20" s="52"/>
      <c r="D20" s="52"/>
    </row>
  </sheetData>
  <sortState ref="A9:N17">
    <sortCondition descending="1" ref="M9:M17"/>
  </sortState>
  <mergeCells count="11">
    <mergeCell ref="F7:K7"/>
    <mergeCell ref="L7:L8"/>
    <mergeCell ref="M7:M8"/>
    <mergeCell ref="N7:N8"/>
    <mergeCell ref="C2:K2"/>
    <mergeCell ref="C4:K4"/>
    <mergeCell ref="A7:A8"/>
    <mergeCell ref="B7:B8"/>
    <mergeCell ref="C7:C8"/>
    <mergeCell ref="D7:D8"/>
    <mergeCell ref="E7:E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J16"/>
  <sheetViews>
    <sheetView zoomScale="80" zoomScaleNormal="80" workbookViewId="0">
      <selection activeCell="B13" sqref="B13:D13"/>
    </sheetView>
  </sheetViews>
  <sheetFormatPr defaultRowHeight="15"/>
  <cols>
    <col min="2" max="2" width="32" customWidth="1"/>
    <col min="4" max="4" width="27" customWidth="1"/>
    <col min="5" max="5" width="12.42578125" customWidth="1"/>
    <col min="10" max="10" width="34.5703125" customWidth="1"/>
  </cols>
  <sheetData>
    <row r="2" spans="1:10">
      <c r="A2" s="3"/>
      <c r="B2" s="4"/>
      <c r="C2" s="68" t="s">
        <v>65</v>
      </c>
      <c r="D2" s="68"/>
      <c r="E2" s="68"/>
      <c r="F2" s="68"/>
      <c r="G2" s="68"/>
      <c r="H2" s="3"/>
      <c r="I2" s="3"/>
      <c r="J2" s="3"/>
    </row>
    <row r="3" spans="1:10">
      <c r="A3" s="3"/>
      <c r="B3" s="68" t="s">
        <v>0</v>
      </c>
      <c r="C3" s="70"/>
      <c r="D3" s="70"/>
      <c r="E3" s="70"/>
      <c r="F3" s="70"/>
      <c r="G3" s="70"/>
      <c r="H3" s="70"/>
      <c r="I3" s="3"/>
      <c r="J3" s="3"/>
    </row>
    <row r="4" spans="1:10">
      <c r="A4" s="3"/>
      <c r="B4" s="4"/>
      <c r="C4" s="69" t="s">
        <v>73</v>
      </c>
      <c r="D4" s="69"/>
      <c r="E4" s="69"/>
      <c r="F4" s="69"/>
      <c r="G4" s="69"/>
      <c r="H4" s="3"/>
      <c r="I4" s="3"/>
      <c r="J4" s="3"/>
    </row>
    <row r="5" spans="1:10">
      <c r="A5" s="3"/>
      <c r="B5" s="4"/>
      <c r="C5" s="4"/>
      <c r="D5" s="4"/>
      <c r="E5" s="3"/>
      <c r="F5" s="3"/>
      <c r="G5" s="3"/>
      <c r="H5" s="3"/>
      <c r="I5" s="3"/>
      <c r="J5" s="3"/>
    </row>
    <row r="6" spans="1:10">
      <c r="A6" s="3"/>
      <c r="B6" s="4"/>
      <c r="C6" s="68" t="s">
        <v>7</v>
      </c>
      <c r="D6" s="68"/>
      <c r="E6" s="68"/>
      <c r="F6" s="68"/>
      <c r="G6" s="68"/>
      <c r="H6" s="3"/>
      <c r="I6" s="3"/>
      <c r="J6" s="3"/>
    </row>
    <row r="7" spans="1:10" ht="22.5" customHeight="1">
      <c r="A7" s="78" t="s">
        <v>52</v>
      </c>
      <c r="B7" s="76" t="s">
        <v>48</v>
      </c>
      <c r="C7" s="76" t="s">
        <v>49</v>
      </c>
      <c r="D7" s="76" t="s">
        <v>50</v>
      </c>
      <c r="E7" s="74" t="s">
        <v>51</v>
      </c>
      <c r="F7" s="71" t="s">
        <v>72</v>
      </c>
      <c r="G7" s="72"/>
      <c r="H7" s="74" t="s">
        <v>3</v>
      </c>
      <c r="I7" s="74" t="s">
        <v>53</v>
      </c>
      <c r="J7" s="78" t="s">
        <v>54</v>
      </c>
    </row>
    <row r="8" spans="1:10" ht="18.75" customHeight="1">
      <c r="A8" s="79"/>
      <c r="B8" s="77"/>
      <c r="C8" s="77"/>
      <c r="D8" s="77"/>
      <c r="E8" s="75"/>
      <c r="F8" s="2">
        <v>1</v>
      </c>
      <c r="G8" s="2">
        <v>2</v>
      </c>
      <c r="H8" s="75"/>
      <c r="I8" s="75"/>
      <c r="J8" s="79"/>
    </row>
    <row r="9" spans="1:10" ht="15" customHeight="1">
      <c r="A9" s="17">
        <v>1</v>
      </c>
      <c r="B9" s="41" t="s">
        <v>74</v>
      </c>
      <c r="C9" s="17">
        <v>9</v>
      </c>
      <c r="D9" s="17" t="s">
        <v>75</v>
      </c>
      <c r="E9" s="17" t="s">
        <v>83</v>
      </c>
      <c r="F9" s="17">
        <v>25</v>
      </c>
      <c r="G9" s="17">
        <v>10</v>
      </c>
      <c r="H9" s="17">
        <v>35</v>
      </c>
      <c r="I9" s="42">
        <f>H9/60*100</f>
        <v>58.333333333333336</v>
      </c>
      <c r="J9" s="41" t="s">
        <v>79</v>
      </c>
    </row>
    <row r="10" spans="1:10" ht="15" customHeight="1">
      <c r="A10" s="17">
        <v>2</v>
      </c>
      <c r="B10" s="43" t="s">
        <v>80</v>
      </c>
      <c r="C10" s="17">
        <v>9</v>
      </c>
      <c r="D10" s="17" t="s">
        <v>81</v>
      </c>
      <c r="E10" s="17"/>
      <c r="F10" s="17">
        <v>0</v>
      </c>
      <c r="G10" s="17">
        <v>9</v>
      </c>
      <c r="H10" s="17">
        <v>9</v>
      </c>
      <c r="I10" s="42">
        <f t="shared" ref="I10:I11" si="0">H10/60*100</f>
        <v>15</v>
      </c>
      <c r="J10" s="44" t="s">
        <v>82</v>
      </c>
    </row>
    <row r="11" spans="1:10" ht="15" customHeight="1">
      <c r="A11" s="17">
        <v>3</v>
      </c>
      <c r="B11" s="41" t="s">
        <v>76</v>
      </c>
      <c r="C11" s="17">
        <v>9</v>
      </c>
      <c r="D11" s="17" t="s">
        <v>77</v>
      </c>
      <c r="E11" s="17"/>
      <c r="F11" s="17">
        <v>0</v>
      </c>
      <c r="G11" s="17">
        <v>8</v>
      </c>
      <c r="H11" s="17">
        <v>8</v>
      </c>
      <c r="I11" s="42">
        <f t="shared" si="0"/>
        <v>13.333333333333334</v>
      </c>
      <c r="J11" s="41" t="s">
        <v>78</v>
      </c>
    </row>
    <row r="13" spans="1:10">
      <c r="B13" s="52" t="s">
        <v>34</v>
      </c>
      <c r="C13" s="58"/>
      <c r="D13" s="58" t="s">
        <v>238</v>
      </c>
    </row>
    <row r="15" spans="1:10">
      <c r="B15" t="s">
        <v>35</v>
      </c>
      <c r="D15" t="s">
        <v>110</v>
      </c>
    </row>
    <row r="16" spans="1:10">
      <c r="D16" t="s">
        <v>249</v>
      </c>
    </row>
  </sheetData>
  <mergeCells count="13">
    <mergeCell ref="I7:I8"/>
    <mergeCell ref="J7:J8"/>
    <mergeCell ref="A7:A8"/>
    <mergeCell ref="B7:B8"/>
    <mergeCell ref="C7:C8"/>
    <mergeCell ref="D7:D8"/>
    <mergeCell ref="E7:E8"/>
    <mergeCell ref="F7:G7"/>
    <mergeCell ref="C2:G2"/>
    <mergeCell ref="B3:H3"/>
    <mergeCell ref="C4:G4"/>
    <mergeCell ref="C6:G6"/>
    <mergeCell ref="H7:H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J17"/>
  <sheetViews>
    <sheetView zoomScale="80" zoomScaleNormal="80" workbookViewId="0">
      <selection activeCell="B14" sqref="B14:D14"/>
    </sheetView>
  </sheetViews>
  <sheetFormatPr defaultRowHeight="15"/>
  <cols>
    <col min="1" max="1" width="11.140625" style="4" customWidth="1"/>
    <col min="2" max="2" width="40.28515625" style="4" customWidth="1"/>
    <col min="3" max="3" width="9.140625" style="4"/>
    <col min="4" max="4" width="33" style="4" customWidth="1"/>
    <col min="5" max="5" width="13.28515625" style="4" customWidth="1"/>
    <col min="6" max="9" width="9.140625" style="4"/>
    <col min="10" max="10" width="32.42578125" style="4" customWidth="1"/>
  </cols>
  <sheetData>
    <row r="2" spans="1:10">
      <c r="C2" s="68" t="s">
        <v>65</v>
      </c>
      <c r="D2" s="68"/>
      <c r="E2" s="68"/>
      <c r="F2" s="68"/>
      <c r="G2" s="68"/>
    </row>
    <row r="3" spans="1:10">
      <c r="B3" s="11" t="s">
        <v>91</v>
      </c>
      <c r="C3" s="12"/>
      <c r="D3" s="12"/>
      <c r="E3" s="12"/>
      <c r="F3" s="12"/>
      <c r="G3" s="12"/>
      <c r="H3" s="12"/>
    </row>
    <row r="4" spans="1:10">
      <c r="C4" s="69" t="s">
        <v>92</v>
      </c>
      <c r="D4" s="69"/>
      <c r="E4" s="69"/>
      <c r="F4" s="69"/>
      <c r="G4" s="69"/>
    </row>
    <row r="6" spans="1:10">
      <c r="C6" s="13" t="s">
        <v>7</v>
      </c>
      <c r="D6" s="13"/>
      <c r="E6" s="13"/>
      <c r="F6" s="13"/>
      <c r="G6" s="13"/>
      <c r="H6" s="13"/>
    </row>
    <row r="7" spans="1:10">
      <c r="A7" s="76" t="s">
        <v>52</v>
      </c>
      <c r="B7" s="76" t="s">
        <v>48</v>
      </c>
      <c r="C7" s="76" t="s">
        <v>49</v>
      </c>
      <c r="D7" s="76" t="s">
        <v>50</v>
      </c>
      <c r="E7" s="74" t="s">
        <v>51</v>
      </c>
      <c r="F7" s="71" t="s">
        <v>72</v>
      </c>
      <c r="G7" s="72"/>
      <c r="H7" s="74" t="s">
        <v>3</v>
      </c>
      <c r="I7" s="74" t="s">
        <v>53</v>
      </c>
      <c r="J7" s="76" t="s">
        <v>54</v>
      </c>
    </row>
    <row r="8" spans="1:10">
      <c r="A8" s="77"/>
      <c r="B8" s="77"/>
      <c r="C8" s="77"/>
      <c r="D8" s="77"/>
      <c r="E8" s="75"/>
      <c r="F8" s="2">
        <v>1</v>
      </c>
      <c r="G8" s="2">
        <v>2</v>
      </c>
      <c r="H8" s="75"/>
      <c r="I8" s="75"/>
      <c r="J8" s="77"/>
    </row>
    <row r="9" spans="1:10" ht="15" customHeight="1">
      <c r="A9" s="17">
        <v>1</v>
      </c>
      <c r="B9" s="41" t="s">
        <v>84</v>
      </c>
      <c r="C9" s="17">
        <v>8</v>
      </c>
      <c r="D9" s="17" t="s">
        <v>71</v>
      </c>
      <c r="E9" s="17" t="s">
        <v>83</v>
      </c>
      <c r="F9" s="17">
        <v>30</v>
      </c>
      <c r="G9" s="17">
        <v>20</v>
      </c>
      <c r="H9" s="17">
        <f>SUM(F9:G9)</f>
        <v>50</v>
      </c>
      <c r="I9" s="42">
        <f>H9/60*100</f>
        <v>83.333333333333343</v>
      </c>
      <c r="J9" s="41" t="s">
        <v>78</v>
      </c>
    </row>
    <row r="10" spans="1:10" ht="15" customHeight="1">
      <c r="A10" s="17">
        <v>2</v>
      </c>
      <c r="B10" s="43" t="s">
        <v>85</v>
      </c>
      <c r="C10" s="17">
        <v>8</v>
      </c>
      <c r="D10" s="17" t="s">
        <v>86</v>
      </c>
      <c r="E10" s="17"/>
      <c r="F10" s="17">
        <v>10</v>
      </c>
      <c r="G10" s="17">
        <v>15</v>
      </c>
      <c r="H10" s="17">
        <f t="shared" ref="H10:H12" si="0">SUM(F10:G10)</f>
        <v>25</v>
      </c>
      <c r="I10" s="42">
        <f t="shared" ref="I10:I12" si="1">H10/60*100</f>
        <v>41.666666666666671</v>
      </c>
      <c r="J10" s="44" t="s">
        <v>87</v>
      </c>
    </row>
    <row r="11" spans="1:10" ht="15" customHeight="1">
      <c r="A11" s="17">
        <v>3</v>
      </c>
      <c r="B11" s="41" t="s">
        <v>88</v>
      </c>
      <c r="C11" s="17">
        <v>8</v>
      </c>
      <c r="D11" s="17" t="s">
        <v>71</v>
      </c>
      <c r="E11" s="17"/>
      <c r="F11" s="17">
        <v>0</v>
      </c>
      <c r="G11" s="17">
        <v>20</v>
      </c>
      <c r="H11" s="17">
        <f t="shared" si="0"/>
        <v>20</v>
      </c>
      <c r="I11" s="42">
        <f t="shared" si="1"/>
        <v>33.333333333333329</v>
      </c>
      <c r="J11" s="41" t="s">
        <v>78</v>
      </c>
    </row>
    <row r="12" spans="1:10" ht="15" customHeight="1">
      <c r="A12" s="17">
        <v>4</v>
      </c>
      <c r="B12" s="17" t="s">
        <v>89</v>
      </c>
      <c r="C12" s="17">
        <v>8</v>
      </c>
      <c r="D12" s="17" t="s">
        <v>70</v>
      </c>
      <c r="E12" s="17"/>
      <c r="F12" s="17">
        <v>5</v>
      </c>
      <c r="G12" s="17">
        <v>10</v>
      </c>
      <c r="H12" s="17">
        <f t="shared" si="0"/>
        <v>15</v>
      </c>
      <c r="I12" s="42">
        <f t="shared" si="1"/>
        <v>25</v>
      </c>
      <c r="J12" s="17" t="s">
        <v>90</v>
      </c>
    </row>
    <row r="13" spans="1:10">
      <c r="C13" s="10"/>
      <c r="D13" s="10"/>
    </row>
    <row r="14" spans="1:10">
      <c r="B14" s="52" t="s">
        <v>34</v>
      </c>
      <c r="C14" s="58"/>
      <c r="D14" s="58" t="s">
        <v>238</v>
      </c>
    </row>
    <row r="16" spans="1:10" ht="28.5" customHeight="1">
      <c r="B16" s="4" t="s">
        <v>35</v>
      </c>
      <c r="C16" s="14"/>
      <c r="D16" s="53" t="s">
        <v>247</v>
      </c>
    </row>
    <row r="17" spans="3:4" ht="28.5" customHeight="1">
      <c r="C17" s="9"/>
      <c r="D17" s="54" t="s">
        <v>248</v>
      </c>
    </row>
  </sheetData>
  <mergeCells count="11">
    <mergeCell ref="H7:H8"/>
    <mergeCell ref="I7:I8"/>
    <mergeCell ref="J7:J8"/>
    <mergeCell ref="C2:G2"/>
    <mergeCell ref="C4:G4"/>
    <mergeCell ref="F7:G7"/>
    <mergeCell ref="A7:A8"/>
    <mergeCell ref="B7:B8"/>
    <mergeCell ref="C7:C8"/>
    <mergeCell ref="D7:D8"/>
    <mergeCell ref="E7:E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6"/>
  <sheetViews>
    <sheetView zoomScale="80" zoomScaleNormal="80" workbookViewId="0">
      <selection activeCell="B13" sqref="B13:C13"/>
    </sheetView>
  </sheetViews>
  <sheetFormatPr defaultRowHeight="15"/>
  <cols>
    <col min="2" max="2" width="40.42578125" customWidth="1"/>
    <col min="3" max="3" width="16.7109375" customWidth="1"/>
    <col min="4" max="4" width="22" customWidth="1"/>
    <col min="5" max="5" width="21.5703125" customWidth="1"/>
    <col min="12" max="12" width="34.42578125" customWidth="1"/>
  </cols>
  <sheetData>
    <row r="1" spans="1:1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4"/>
      <c r="B2" s="4"/>
      <c r="C2" s="68" t="s">
        <v>65</v>
      </c>
      <c r="D2" s="68"/>
      <c r="E2" s="68"/>
      <c r="F2" s="68"/>
      <c r="G2" s="68"/>
      <c r="H2" s="68"/>
      <c r="I2" s="68"/>
      <c r="J2" s="4"/>
      <c r="K2" s="4"/>
      <c r="L2" s="4"/>
    </row>
    <row r="3" spans="1:12">
      <c r="A3" s="4"/>
      <c r="B3" s="11" t="s">
        <v>91</v>
      </c>
      <c r="C3" s="12"/>
      <c r="D3" s="12"/>
      <c r="E3" s="12"/>
      <c r="F3" s="12"/>
      <c r="G3" s="12"/>
      <c r="H3" s="12"/>
      <c r="I3" s="12"/>
      <c r="J3" s="12"/>
      <c r="K3" s="4"/>
      <c r="L3" s="4"/>
    </row>
    <row r="4" spans="1:12">
      <c r="A4" s="4"/>
      <c r="B4" s="4"/>
      <c r="C4" s="69" t="s">
        <v>100</v>
      </c>
      <c r="D4" s="69"/>
      <c r="E4" s="69"/>
      <c r="F4" s="69"/>
      <c r="G4" s="69"/>
      <c r="H4" s="69"/>
      <c r="I4" s="69"/>
      <c r="J4" s="4"/>
      <c r="K4" s="4"/>
      <c r="L4" s="4"/>
    </row>
    <row r="5" spans="1:1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4"/>
      <c r="B6" s="4"/>
      <c r="C6" s="13" t="s">
        <v>7</v>
      </c>
      <c r="D6" s="13"/>
      <c r="E6" s="13"/>
      <c r="F6" s="13"/>
      <c r="G6" s="13"/>
      <c r="H6" s="13"/>
      <c r="I6" s="13"/>
      <c r="J6" s="13"/>
      <c r="K6" s="4"/>
      <c r="L6" s="4"/>
    </row>
    <row r="7" spans="1:12">
      <c r="A7" s="76" t="s">
        <v>52</v>
      </c>
      <c r="B7" s="76" t="s">
        <v>48</v>
      </c>
      <c r="C7" s="76" t="s">
        <v>49</v>
      </c>
      <c r="D7" s="76" t="s">
        <v>50</v>
      </c>
      <c r="E7" s="74" t="s">
        <v>51</v>
      </c>
      <c r="F7" s="71" t="s">
        <v>72</v>
      </c>
      <c r="G7" s="72"/>
      <c r="H7" s="72"/>
      <c r="I7" s="72"/>
      <c r="J7" s="74" t="s">
        <v>3</v>
      </c>
      <c r="K7" s="74" t="s">
        <v>53</v>
      </c>
      <c r="L7" s="76" t="s">
        <v>54</v>
      </c>
    </row>
    <row r="8" spans="1:12">
      <c r="A8" s="77"/>
      <c r="B8" s="77"/>
      <c r="C8" s="77"/>
      <c r="D8" s="77"/>
      <c r="E8" s="75"/>
      <c r="F8" s="2">
        <v>1</v>
      </c>
      <c r="G8" s="2">
        <v>2</v>
      </c>
      <c r="H8" s="2">
        <v>3</v>
      </c>
      <c r="I8" s="2">
        <v>4</v>
      </c>
      <c r="J8" s="75"/>
      <c r="K8" s="75"/>
      <c r="L8" s="77"/>
    </row>
    <row r="9" spans="1:12" ht="15" customHeight="1">
      <c r="A9" s="17">
        <v>1</v>
      </c>
      <c r="B9" s="43" t="s">
        <v>96</v>
      </c>
      <c r="C9" s="17">
        <v>8</v>
      </c>
      <c r="D9" s="17" t="s">
        <v>86</v>
      </c>
      <c r="E9" s="17" t="s">
        <v>178</v>
      </c>
      <c r="F9" s="17">
        <v>2.5</v>
      </c>
      <c r="G9" s="17">
        <v>5</v>
      </c>
      <c r="H9" s="17">
        <v>4</v>
      </c>
      <c r="I9" s="17">
        <v>10</v>
      </c>
      <c r="J9" s="17">
        <f>SUM(F9:I9)</f>
        <v>21.5</v>
      </c>
      <c r="K9" s="42">
        <f>J9/40*100</f>
        <v>53.75</v>
      </c>
      <c r="L9" s="43" t="s">
        <v>97</v>
      </c>
    </row>
    <row r="10" spans="1:12" ht="15" customHeight="1">
      <c r="A10" s="17">
        <v>2</v>
      </c>
      <c r="B10" s="41" t="s">
        <v>93</v>
      </c>
      <c r="C10" s="17">
        <v>8</v>
      </c>
      <c r="D10" s="17" t="s">
        <v>94</v>
      </c>
      <c r="E10" s="17"/>
      <c r="F10" s="17">
        <v>0</v>
      </c>
      <c r="G10" s="17">
        <v>5</v>
      </c>
      <c r="H10" s="17">
        <v>3</v>
      </c>
      <c r="I10" s="17">
        <v>8</v>
      </c>
      <c r="J10" s="17">
        <f>SUM(F10:I10)</f>
        <v>16</v>
      </c>
      <c r="K10" s="42">
        <f>J10/40*100</f>
        <v>40</v>
      </c>
      <c r="L10" s="45" t="s">
        <v>95</v>
      </c>
    </row>
    <row r="11" spans="1:12" ht="15" customHeight="1">
      <c r="A11" s="17">
        <v>3</v>
      </c>
      <c r="B11" s="41" t="s">
        <v>98</v>
      </c>
      <c r="C11" s="17">
        <v>8</v>
      </c>
      <c r="D11" s="17" t="s">
        <v>70</v>
      </c>
      <c r="E11" s="17"/>
      <c r="F11" s="17">
        <v>0</v>
      </c>
      <c r="G11" s="17">
        <v>0</v>
      </c>
      <c r="H11" s="17">
        <v>5</v>
      </c>
      <c r="I11" s="17">
        <v>10</v>
      </c>
      <c r="J11" s="17">
        <f>SUM(F11:I11)</f>
        <v>15</v>
      </c>
      <c r="K11" s="42">
        <f>J11/40*100</f>
        <v>37.5</v>
      </c>
      <c r="L11" s="41" t="s">
        <v>99</v>
      </c>
    </row>
    <row r="12" spans="1:12">
      <c r="A12" s="4"/>
      <c r="B12" s="4"/>
      <c r="C12" s="10"/>
      <c r="D12" s="10"/>
      <c r="E12" s="4"/>
      <c r="F12" s="4"/>
      <c r="G12" s="4"/>
      <c r="H12" s="4"/>
      <c r="I12" s="4"/>
      <c r="J12" s="4"/>
      <c r="K12" s="4"/>
      <c r="L12" s="4"/>
    </row>
    <row r="13" spans="1:12">
      <c r="A13" s="4"/>
      <c r="B13" s="52" t="s">
        <v>34</v>
      </c>
      <c r="C13" s="58" t="s">
        <v>238</v>
      </c>
      <c r="E13" s="4"/>
      <c r="F13" s="4"/>
      <c r="G13" s="4"/>
      <c r="H13" s="4"/>
      <c r="I13" s="4"/>
      <c r="J13" s="4"/>
      <c r="K13" s="4"/>
      <c r="L13" s="4"/>
    </row>
    <row r="14" spans="1:1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>
      <c r="A15" s="4"/>
      <c r="B15" s="4" t="s">
        <v>35</v>
      </c>
      <c r="C15" s="53" t="s">
        <v>245</v>
      </c>
      <c r="D15" s="14"/>
      <c r="E15" s="4"/>
      <c r="F15" s="4"/>
      <c r="G15" s="4"/>
      <c r="H15" s="4"/>
      <c r="I15" s="4"/>
      <c r="J15" s="4"/>
      <c r="K15" s="4"/>
      <c r="L15" s="4"/>
    </row>
    <row r="16" spans="1:12">
      <c r="A16" s="4"/>
      <c r="B16" s="4"/>
      <c r="C16" s="54" t="s">
        <v>246</v>
      </c>
      <c r="D16" s="9"/>
      <c r="E16" s="4"/>
      <c r="F16" s="4"/>
      <c r="G16" s="4"/>
      <c r="H16" s="4"/>
      <c r="I16" s="4"/>
      <c r="J16" s="4"/>
      <c r="K16" s="4"/>
      <c r="L16" s="4"/>
    </row>
  </sheetData>
  <sortState ref="A9:L11">
    <sortCondition descending="1" ref="K9:K11"/>
  </sortState>
  <mergeCells count="11">
    <mergeCell ref="J7:J8"/>
    <mergeCell ref="K7:K8"/>
    <mergeCell ref="L7:L8"/>
    <mergeCell ref="C2:I2"/>
    <mergeCell ref="C4:I4"/>
    <mergeCell ref="F7:I7"/>
    <mergeCell ref="A7:A8"/>
    <mergeCell ref="B7:B8"/>
    <mergeCell ref="C7:C8"/>
    <mergeCell ref="D7:D8"/>
    <mergeCell ref="E7:E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9"/>
  <sheetViews>
    <sheetView zoomScale="80" zoomScaleNormal="80" workbookViewId="0">
      <selection activeCell="B16" sqref="B16:D18"/>
    </sheetView>
  </sheetViews>
  <sheetFormatPr defaultRowHeight="15"/>
  <cols>
    <col min="2" max="2" width="39.85546875" customWidth="1"/>
    <col min="3" max="3" width="16.42578125" customWidth="1"/>
    <col min="4" max="4" width="22.5703125" customWidth="1"/>
    <col min="5" max="5" width="13.140625" customWidth="1"/>
    <col min="7" max="8" width="9.5703125" customWidth="1"/>
    <col min="11" max="11" width="35.85546875" customWidth="1"/>
  </cols>
  <sheetData>
    <row r="1" spans="1:1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>
      <c r="A2" s="4"/>
      <c r="B2" s="4"/>
      <c r="C2" s="68" t="s">
        <v>65</v>
      </c>
      <c r="D2" s="68"/>
      <c r="E2" s="68"/>
      <c r="F2" s="68"/>
      <c r="G2" s="68"/>
      <c r="H2" s="6"/>
      <c r="I2" s="4"/>
      <c r="J2" s="4"/>
      <c r="K2" s="4"/>
    </row>
    <row r="3" spans="1:11">
      <c r="A3" s="4"/>
      <c r="B3" s="11" t="s">
        <v>91</v>
      </c>
      <c r="C3" s="12"/>
      <c r="D3" s="12"/>
      <c r="E3" s="12"/>
      <c r="F3" s="12"/>
      <c r="G3" s="12"/>
      <c r="H3" s="12"/>
      <c r="I3" s="12"/>
      <c r="J3" s="4"/>
      <c r="K3" s="4"/>
    </row>
    <row r="4" spans="1:11">
      <c r="A4" s="4"/>
      <c r="B4" s="4"/>
      <c r="C4" s="69" t="s">
        <v>101</v>
      </c>
      <c r="D4" s="69"/>
      <c r="E4" s="69"/>
      <c r="F4" s="69"/>
      <c r="G4" s="69"/>
      <c r="H4" s="8"/>
      <c r="I4" s="4"/>
      <c r="J4" s="4"/>
      <c r="K4" s="4"/>
    </row>
    <row r="5" spans="1:11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>
      <c r="A6" s="4"/>
      <c r="B6" s="4"/>
      <c r="C6" s="13" t="s">
        <v>2</v>
      </c>
      <c r="D6" s="13"/>
      <c r="E6" s="13"/>
      <c r="F6" s="13"/>
      <c r="G6" s="13"/>
      <c r="H6" s="13"/>
      <c r="I6" s="13"/>
      <c r="J6" s="4"/>
      <c r="K6" s="4"/>
    </row>
    <row r="7" spans="1:11">
      <c r="A7" s="76" t="s">
        <v>52</v>
      </c>
      <c r="B7" s="76" t="s">
        <v>48</v>
      </c>
      <c r="C7" s="76" t="s">
        <v>49</v>
      </c>
      <c r="D7" s="76" t="s">
        <v>50</v>
      </c>
      <c r="E7" s="74" t="s">
        <v>51</v>
      </c>
      <c r="F7" s="71" t="s">
        <v>72</v>
      </c>
      <c r="G7" s="72"/>
      <c r="H7" s="15"/>
      <c r="I7" s="74" t="s">
        <v>3</v>
      </c>
      <c r="J7" s="74" t="s">
        <v>53</v>
      </c>
      <c r="K7" s="76" t="s">
        <v>54</v>
      </c>
    </row>
    <row r="8" spans="1:11">
      <c r="A8" s="82"/>
      <c r="B8" s="82"/>
      <c r="C8" s="82"/>
      <c r="D8" s="82"/>
      <c r="E8" s="83"/>
      <c r="F8" s="7">
        <v>1</v>
      </c>
      <c r="G8" s="7">
        <v>2</v>
      </c>
      <c r="H8" s="2">
        <v>3</v>
      </c>
      <c r="I8" s="83"/>
      <c r="J8" s="83"/>
      <c r="K8" s="82"/>
    </row>
    <row r="9" spans="1:11" ht="15" customHeight="1">
      <c r="A9" s="17">
        <v>1</v>
      </c>
      <c r="B9" s="43" t="s">
        <v>106</v>
      </c>
      <c r="C9" s="41" t="s">
        <v>13</v>
      </c>
      <c r="D9" s="41" t="s">
        <v>9</v>
      </c>
      <c r="E9" s="17" t="s">
        <v>83</v>
      </c>
      <c r="F9" s="17">
        <v>10</v>
      </c>
      <c r="G9" s="17">
        <v>6</v>
      </c>
      <c r="H9" s="17">
        <v>10</v>
      </c>
      <c r="I9" s="17">
        <f t="shared" ref="I9:I14" si="0">SUM(F9:H9)</f>
        <v>26</v>
      </c>
      <c r="J9" s="17">
        <f t="shared" ref="J9:J14" si="1">I9/50*100</f>
        <v>52</v>
      </c>
      <c r="K9" s="43" t="s">
        <v>109</v>
      </c>
    </row>
    <row r="10" spans="1:11" ht="15" customHeight="1">
      <c r="A10" s="17">
        <v>2</v>
      </c>
      <c r="B10" s="41" t="s">
        <v>107</v>
      </c>
      <c r="C10" s="41" t="s">
        <v>14</v>
      </c>
      <c r="D10" s="41" t="s">
        <v>9</v>
      </c>
      <c r="E10" s="17"/>
      <c r="F10" s="17">
        <v>4</v>
      </c>
      <c r="G10" s="17">
        <v>3</v>
      </c>
      <c r="H10" s="17">
        <v>8</v>
      </c>
      <c r="I10" s="17">
        <f t="shared" si="0"/>
        <v>15</v>
      </c>
      <c r="J10" s="17">
        <f t="shared" si="1"/>
        <v>30</v>
      </c>
      <c r="K10" s="43" t="s">
        <v>109</v>
      </c>
    </row>
    <row r="11" spans="1:11" ht="15" customHeight="1">
      <c r="A11" s="17">
        <v>3</v>
      </c>
      <c r="B11" s="41" t="s">
        <v>12</v>
      </c>
      <c r="C11" s="41" t="s">
        <v>15</v>
      </c>
      <c r="D11" s="41" t="s">
        <v>10</v>
      </c>
      <c r="E11" s="17"/>
      <c r="F11" s="17">
        <v>7</v>
      </c>
      <c r="G11" s="17">
        <v>2</v>
      </c>
      <c r="H11" s="17">
        <v>3</v>
      </c>
      <c r="I11" s="17">
        <f t="shared" si="0"/>
        <v>12</v>
      </c>
      <c r="J11" s="17">
        <f t="shared" si="1"/>
        <v>24</v>
      </c>
      <c r="K11" s="17" t="s">
        <v>127</v>
      </c>
    </row>
    <row r="12" spans="1:11" ht="15" customHeight="1">
      <c r="A12" s="17">
        <v>4</v>
      </c>
      <c r="B12" s="41" t="s">
        <v>108</v>
      </c>
      <c r="C12" s="41" t="s">
        <v>16</v>
      </c>
      <c r="D12" s="41" t="s">
        <v>11</v>
      </c>
      <c r="E12" s="17"/>
      <c r="F12" s="17">
        <v>0</v>
      </c>
      <c r="G12" s="17">
        <v>0</v>
      </c>
      <c r="H12" s="17">
        <v>5</v>
      </c>
      <c r="I12" s="17">
        <f t="shared" si="0"/>
        <v>5</v>
      </c>
      <c r="J12" s="17">
        <f t="shared" si="1"/>
        <v>10</v>
      </c>
      <c r="K12" s="41" t="s">
        <v>111</v>
      </c>
    </row>
    <row r="13" spans="1:11" ht="15" customHeight="1">
      <c r="A13" s="17">
        <v>5</v>
      </c>
      <c r="B13" s="17" t="s">
        <v>6</v>
      </c>
      <c r="C13" s="41" t="s">
        <v>17</v>
      </c>
      <c r="D13" s="41" t="s">
        <v>124</v>
      </c>
      <c r="E13" s="17"/>
      <c r="F13" s="17">
        <v>1</v>
      </c>
      <c r="G13" s="17">
        <v>0</v>
      </c>
      <c r="H13" s="17">
        <v>2</v>
      </c>
      <c r="I13" s="17">
        <f t="shared" si="0"/>
        <v>3</v>
      </c>
      <c r="J13" s="17">
        <f t="shared" si="1"/>
        <v>6</v>
      </c>
      <c r="K13" s="41" t="s">
        <v>112</v>
      </c>
    </row>
    <row r="14" spans="1:11" ht="15" customHeight="1">
      <c r="A14" s="17">
        <v>6</v>
      </c>
      <c r="B14" s="41" t="s">
        <v>105</v>
      </c>
      <c r="C14" s="41" t="s">
        <v>13</v>
      </c>
      <c r="D14" s="41" t="s">
        <v>8</v>
      </c>
      <c r="E14" s="17"/>
      <c r="F14" s="17">
        <v>0</v>
      </c>
      <c r="G14" s="17">
        <v>0</v>
      </c>
      <c r="H14" s="17">
        <v>0</v>
      </c>
      <c r="I14" s="17">
        <f t="shared" si="0"/>
        <v>0</v>
      </c>
      <c r="J14" s="17">
        <f t="shared" si="1"/>
        <v>0</v>
      </c>
      <c r="K14" s="41" t="s">
        <v>231</v>
      </c>
    </row>
    <row r="16" spans="1:11">
      <c r="B16" s="4" t="s">
        <v>34</v>
      </c>
      <c r="C16" s="80" t="s">
        <v>240</v>
      </c>
      <c r="D16" s="80"/>
    </row>
    <row r="17" spans="2:4">
      <c r="B17" s="4"/>
      <c r="C17" s="4"/>
      <c r="D17" s="4"/>
    </row>
    <row r="18" spans="2:4">
      <c r="B18" s="4" t="s">
        <v>35</v>
      </c>
      <c r="C18" s="54" t="s">
        <v>241</v>
      </c>
      <c r="D18" s="14"/>
    </row>
    <row r="19" spans="2:4">
      <c r="B19" s="4"/>
      <c r="C19" s="54"/>
      <c r="D19" s="9"/>
    </row>
  </sheetData>
  <sortState ref="A9:K14">
    <sortCondition descending="1" ref="J9:J14"/>
  </sortState>
  <mergeCells count="12">
    <mergeCell ref="I7:I8"/>
    <mergeCell ref="J7:J8"/>
    <mergeCell ref="K7:K8"/>
    <mergeCell ref="C16:D16"/>
    <mergeCell ref="C2:G2"/>
    <mergeCell ref="C4:G4"/>
    <mergeCell ref="F7:G7"/>
    <mergeCell ref="A7:A8"/>
    <mergeCell ref="B7:B8"/>
    <mergeCell ref="C7:C8"/>
    <mergeCell ref="D7:D8"/>
    <mergeCell ref="E7:E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7"/>
  <sheetViews>
    <sheetView zoomScale="90" zoomScaleNormal="90" workbookViewId="0">
      <selection activeCell="A15" sqref="A15:E21"/>
    </sheetView>
  </sheetViews>
  <sheetFormatPr defaultRowHeight="15"/>
  <cols>
    <col min="2" max="2" width="31.42578125" customWidth="1"/>
    <col min="4" max="4" width="25" customWidth="1"/>
    <col min="5" max="5" width="12.42578125" customWidth="1"/>
    <col min="12" max="12" width="25.140625" customWidth="1"/>
  </cols>
  <sheetData>
    <row r="1" spans="1:1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4"/>
      <c r="B2" s="4"/>
      <c r="C2" s="68" t="s">
        <v>65</v>
      </c>
      <c r="D2" s="68"/>
      <c r="E2" s="68"/>
      <c r="F2" s="68"/>
      <c r="G2" s="68"/>
      <c r="H2" s="6"/>
      <c r="I2" s="6"/>
      <c r="J2" s="4"/>
      <c r="K2" s="4"/>
      <c r="L2" s="4"/>
    </row>
    <row r="3" spans="1:12">
      <c r="A3" s="4"/>
      <c r="B3" s="11" t="s">
        <v>91</v>
      </c>
      <c r="C3" s="12"/>
      <c r="D3" s="12"/>
      <c r="E3" s="12"/>
      <c r="F3" s="12"/>
      <c r="G3" s="12"/>
      <c r="H3" s="12"/>
      <c r="I3" s="12"/>
      <c r="J3" s="12"/>
      <c r="K3" s="4"/>
      <c r="L3" s="4"/>
    </row>
    <row r="4" spans="1:12">
      <c r="A4" s="4"/>
      <c r="B4" s="4"/>
      <c r="C4" s="69" t="s">
        <v>102</v>
      </c>
      <c r="D4" s="69"/>
      <c r="E4" s="69"/>
      <c r="F4" s="69"/>
      <c r="G4" s="69"/>
      <c r="H4" s="8"/>
      <c r="I4" s="8"/>
      <c r="J4" s="4"/>
      <c r="K4" s="4"/>
      <c r="L4" s="4"/>
    </row>
    <row r="5" spans="1:1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4"/>
      <c r="B6" s="4"/>
      <c r="C6" s="13" t="s">
        <v>125</v>
      </c>
      <c r="D6" s="13"/>
      <c r="E6" s="13"/>
      <c r="F6" s="13"/>
      <c r="G6" s="13"/>
      <c r="H6" s="13"/>
      <c r="I6" s="13"/>
      <c r="J6" s="13"/>
      <c r="K6" s="4"/>
      <c r="L6" s="4"/>
    </row>
    <row r="7" spans="1:12">
      <c r="A7" s="76" t="s">
        <v>52</v>
      </c>
      <c r="B7" s="76" t="s">
        <v>48</v>
      </c>
      <c r="C7" s="76" t="s">
        <v>49</v>
      </c>
      <c r="D7" s="76" t="s">
        <v>50</v>
      </c>
      <c r="E7" s="74" t="s">
        <v>51</v>
      </c>
      <c r="F7" s="71" t="s">
        <v>72</v>
      </c>
      <c r="G7" s="72"/>
      <c r="H7" s="72"/>
      <c r="I7" s="73"/>
      <c r="J7" s="74" t="s">
        <v>3</v>
      </c>
      <c r="K7" s="74" t="s">
        <v>53</v>
      </c>
      <c r="L7" s="76" t="s">
        <v>54</v>
      </c>
    </row>
    <row r="8" spans="1:12">
      <c r="A8" s="82"/>
      <c r="B8" s="82"/>
      <c r="C8" s="82"/>
      <c r="D8" s="82"/>
      <c r="E8" s="83"/>
      <c r="F8" s="2">
        <v>1</v>
      </c>
      <c r="G8" s="2">
        <v>2</v>
      </c>
      <c r="H8" s="2">
        <v>3</v>
      </c>
      <c r="I8" s="2">
        <v>4</v>
      </c>
      <c r="J8" s="83"/>
      <c r="K8" s="83"/>
      <c r="L8" s="82"/>
    </row>
    <row r="9" spans="1:12" ht="15" customHeight="1">
      <c r="A9" s="27">
        <v>1</v>
      </c>
      <c r="B9" s="28" t="s">
        <v>18</v>
      </c>
      <c r="C9" s="28" t="s">
        <v>14</v>
      </c>
      <c r="D9" s="28" t="s">
        <v>9</v>
      </c>
      <c r="E9" s="27" t="s">
        <v>83</v>
      </c>
      <c r="F9" s="27">
        <v>10</v>
      </c>
      <c r="G9" s="27">
        <v>8</v>
      </c>
      <c r="H9" s="27">
        <v>9</v>
      </c>
      <c r="I9" s="27">
        <v>9</v>
      </c>
      <c r="J9" s="27">
        <f>SUM(F9:I9)</f>
        <v>36</v>
      </c>
      <c r="K9" s="29">
        <f>J9/50*100</f>
        <v>72</v>
      </c>
      <c r="L9" s="30" t="s">
        <v>109</v>
      </c>
    </row>
    <row r="10" spans="1:12" ht="15" customHeight="1">
      <c r="A10" s="27">
        <v>2</v>
      </c>
      <c r="B10" s="30" t="s">
        <v>113</v>
      </c>
      <c r="C10" s="28" t="s">
        <v>16</v>
      </c>
      <c r="D10" s="28" t="s">
        <v>9</v>
      </c>
      <c r="E10" s="27" t="s">
        <v>130</v>
      </c>
      <c r="F10" s="27">
        <v>10</v>
      </c>
      <c r="G10" s="27">
        <v>7</v>
      </c>
      <c r="H10" s="27">
        <v>9</v>
      </c>
      <c r="I10" s="27">
        <v>5</v>
      </c>
      <c r="J10" s="27">
        <f>SUM(F10:I10)</f>
        <v>31</v>
      </c>
      <c r="K10" s="29">
        <f>J10/50*100</f>
        <v>62</v>
      </c>
      <c r="L10" s="30" t="s">
        <v>109</v>
      </c>
    </row>
    <row r="11" spans="1:12" ht="15" customHeight="1">
      <c r="A11" s="27">
        <v>3</v>
      </c>
      <c r="B11" s="28" t="s">
        <v>114</v>
      </c>
      <c r="C11" s="28" t="s">
        <v>22</v>
      </c>
      <c r="D11" s="28" t="s">
        <v>10</v>
      </c>
      <c r="E11" s="27" t="s">
        <v>130</v>
      </c>
      <c r="F11" s="27">
        <v>8</v>
      </c>
      <c r="G11" s="27">
        <v>4</v>
      </c>
      <c r="H11" s="27">
        <v>9</v>
      </c>
      <c r="I11" s="27">
        <v>5</v>
      </c>
      <c r="J11" s="27">
        <f>SUM(F11:I11)</f>
        <v>26</v>
      </c>
      <c r="K11" s="29">
        <f>J11/50*100</f>
        <v>52</v>
      </c>
      <c r="L11" s="27" t="s">
        <v>127</v>
      </c>
    </row>
    <row r="12" spans="1:12" ht="15" customHeight="1">
      <c r="A12" s="48">
        <v>4</v>
      </c>
      <c r="B12" s="49" t="s">
        <v>19</v>
      </c>
      <c r="C12" s="49" t="s">
        <v>21</v>
      </c>
      <c r="D12" s="49" t="s">
        <v>10</v>
      </c>
      <c r="E12" s="27"/>
      <c r="F12" s="48">
        <v>4</v>
      </c>
      <c r="G12" s="48">
        <v>3</v>
      </c>
      <c r="H12" s="48">
        <v>3</v>
      </c>
      <c r="I12" s="48">
        <v>1</v>
      </c>
      <c r="J12" s="48">
        <f>SUM(F12:I12)</f>
        <v>11</v>
      </c>
      <c r="K12" s="29">
        <f>J12/50*100</f>
        <v>22</v>
      </c>
      <c r="L12" s="27" t="s">
        <v>127</v>
      </c>
    </row>
    <row r="13" spans="1:12" ht="15" customHeight="1">
      <c r="A13" s="27">
        <v>5</v>
      </c>
      <c r="B13" s="27" t="s">
        <v>126</v>
      </c>
      <c r="C13" s="27" t="s">
        <v>21</v>
      </c>
      <c r="D13" s="28" t="s">
        <v>10</v>
      </c>
      <c r="E13" s="27"/>
      <c r="F13" s="27">
        <v>6</v>
      </c>
      <c r="G13" s="27">
        <v>2</v>
      </c>
      <c r="H13" s="27">
        <v>3</v>
      </c>
      <c r="I13" s="27">
        <v>0</v>
      </c>
      <c r="J13" s="27">
        <f>SUM(F13:I13)</f>
        <v>11</v>
      </c>
      <c r="K13" s="29">
        <f>J13/50*100</f>
        <v>22</v>
      </c>
      <c r="L13" s="27" t="s">
        <v>127</v>
      </c>
    </row>
    <row r="14" spans="1:12">
      <c r="A14" s="4"/>
      <c r="B14" s="4"/>
      <c r="C14" s="10"/>
      <c r="D14" s="10"/>
      <c r="E14" s="4"/>
      <c r="F14" s="4"/>
      <c r="G14" s="4"/>
      <c r="H14" s="4"/>
      <c r="I14" s="4"/>
      <c r="J14" s="4"/>
      <c r="K14" s="4"/>
      <c r="L14" s="4"/>
    </row>
    <row r="15" spans="1:12">
      <c r="B15" s="4" t="s">
        <v>34</v>
      </c>
      <c r="C15" s="80" t="s">
        <v>240</v>
      </c>
      <c r="D15" s="80"/>
    </row>
    <row r="16" spans="1:12">
      <c r="B16" s="4"/>
      <c r="C16" s="4"/>
      <c r="D16" s="4"/>
    </row>
    <row r="17" spans="2:4">
      <c r="B17" s="4" t="s">
        <v>35</v>
      </c>
      <c r="C17" s="54" t="s">
        <v>241</v>
      </c>
      <c r="D17" s="14"/>
    </row>
  </sheetData>
  <sortState ref="A9:L13">
    <sortCondition descending="1" ref="K9:K13"/>
  </sortState>
  <mergeCells count="12">
    <mergeCell ref="C15:D15"/>
    <mergeCell ref="J7:J8"/>
    <mergeCell ref="K7:K8"/>
    <mergeCell ref="L7:L8"/>
    <mergeCell ref="C2:G2"/>
    <mergeCell ref="C4:G4"/>
    <mergeCell ref="F7:I7"/>
    <mergeCell ref="A7:A8"/>
    <mergeCell ref="B7:B8"/>
    <mergeCell ref="C7:C8"/>
    <mergeCell ref="D7:D8"/>
    <mergeCell ref="E7:E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8"/>
  <sheetViews>
    <sheetView zoomScale="90" zoomScaleNormal="90" workbookViewId="0">
      <selection activeCell="B16" sqref="B16:F22"/>
    </sheetView>
  </sheetViews>
  <sheetFormatPr defaultRowHeight="15"/>
  <cols>
    <col min="2" max="2" width="31" customWidth="1"/>
    <col min="4" max="4" width="22.7109375" customWidth="1"/>
    <col min="5" max="5" width="16.140625" customWidth="1"/>
    <col min="13" max="13" width="33" customWidth="1"/>
  </cols>
  <sheetData>
    <row r="1" spans="1:1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>
      <c r="A2" s="4"/>
      <c r="B2" s="4"/>
      <c r="C2" s="68" t="s">
        <v>65</v>
      </c>
      <c r="D2" s="68"/>
      <c r="E2" s="68"/>
      <c r="F2" s="68"/>
      <c r="G2" s="68"/>
      <c r="H2" s="6"/>
      <c r="I2" s="6"/>
      <c r="J2" s="6"/>
      <c r="K2" s="4"/>
      <c r="L2" s="4"/>
      <c r="M2" s="4"/>
    </row>
    <row r="3" spans="1:13">
      <c r="A3" s="4"/>
      <c r="B3" s="11" t="s">
        <v>91</v>
      </c>
      <c r="C3" s="12"/>
      <c r="D3" s="12"/>
      <c r="E3" s="12"/>
      <c r="F3" s="12"/>
      <c r="G3" s="12"/>
      <c r="H3" s="12"/>
      <c r="I3" s="12"/>
      <c r="J3" s="12"/>
      <c r="K3" s="12"/>
      <c r="L3" s="4"/>
      <c r="M3" s="4"/>
    </row>
    <row r="4" spans="1:13">
      <c r="A4" s="4"/>
      <c r="B4" s="4"/>
      <c r="C4" s="69" t="s">
        <v>103</v>
      </c>
      <c r="D4" s="69"/>
      <c r="E4" s="69"/>
      <c r="F4" s="69"/>
      <c r="G4" s="69"/>
      <c r="H4" s="8"/>
      <c r="I4" s="8"/>
      <c r="J4" s="8"/>
      <c r="K4" s="4"/>
      <c r="L4" s="4"/>
      <c r="M4" s="4"/>
    </row>
    <row r="5" spans="1:1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>
      <c r="A6" s="4"/>
      <c r="B6" s="4"/>
      <c r="C6" s="13" t="s">
        <v>125</v>
      </c>
      <c r="D6" s="13"/>
      <c r="E6" s="13"/>
      <c r="F6" s="13"/>
      <c r="G6" s="13"/>
      <c r="H6" s="13"/>
      <c r="I6" s="13"/>
      <c r="J6" s="13"/>
      <c r="K6" s="13"/>
      <c r="L6" s="4"/>
      <c r="M6" s="4"/>
    </row>
    <row r="7" spans="1:13">
      <c r="A7" s="76" t="s">
        <v>52</v>
      </c>
      <c r="B7" s="76" t="s">
        <v>48</v>
      </c>
      <c r="C7" s="76" t="s">
        <v>49</v>
      </c>
      <c r="D7" s="76" t="s">
        <v>50</v>
      </c>
      <c r="E7" s="74" t="s">
        <v>51</v>
      </c>
      <c r="F7" s="71" t="s">
        <v>72</v>
      </c>
      <c r="G7" s="72"/>
      <c r="H7" s="72"/>
      <c r="I7" s="72"/>
      <c r="J7" s="73"/>
      <c r="K7" s="74" t="s">
        <v>3</v>
      </c>
      <c r="L7" s="74" t="s">
        <v>53</v>
      </c>
      <c r="M7" s="76" t="s">
        <v>54</v>
      </c>
    </row>
    <row r="8" spans="1:13">
      <c r="A8" s="82"/>
      <c r="B8" s="82"/>
      <c r="C8" s="82"/>
      <c r="D8" s="82"/>
      <c r="E8" s="83"/>
      <c r="F8" s="2">
        <v>1</v>
      </c>
      <c r="G8" s="2">
        <v>2</v>
      </c>
      <c r="H8" s="2">
        <v>3</v>
      </c>
      <c r="I8" s="2">
        <v>4</v>
      </c>
      <c r="J8" s="2">
        <v>5</v>
      </c>
      <c r="K8" s="83"/>
      <c r="L8" s="83"/>
      <c r="M8" s="82"/>
    </row>
    <row r="9" spans="1:13" ht="15" customHeight="1">
      <c r="A9" s="27">
        <v>1</v>
      </c>
      <c r="B9" s="28" t="s">
        <v>119</v>
      </c>
      <c r="C9" s="28">
        <v>9</v>
      </c>
      <c r="D9" s="28" t="s">
        <v>27</v>
      </c>
      <c r="E9" s="27" t="s">
        <v>83</v>
      </c>
      <c r="F9" s="27">
        <v>10</v>
      </c>
      <c r="G9" s="27">
        <v>8</v>
      </c>
      <c r="H9" s="27">
        <v>10</v>
      </c>
      <c r="I9" s="27">
        <v>10</v>
      </c>
      <c r="J9" s="27">
        <v>10</v>
      </c>
      <c r="K9" s="27">
        <f t="shared" ref="K9:K14" si="0">SUM(F9:J9)</f>
        <v>48</v>
      </c>
      <c r="L9" s="27">
        <f t="shared" ref="L9:L14" si="1">K9/50*100</f>
        <v>96</v>
      </c>
      <c r="M9" s="28" t="s">
        <v>122</v>
      </c>
    </row>
    <row r="10" spans="1:13" ht="15" customHeight="1">
      <c r="A10" s="31">
        <v>2</v>
      </c>
      <c r="B10" s="39" t="s">
        <v>116</v>
      </c>
      <c r="C10" s="31">
        <v>8</v>
      </c>
      <c r="D10" s="39" t="s">
        <v>86</v>
      </c>
      <c r="E10" s="33" t="s">
        <v>129</v>
      </c>
      <c r="F10" s="34">
        <v>10</v>
      </c>
      <c r="G10" s="34">
        <v>8</v>
      </c>
      <c r="H10" s="34">
        <v>10</v>
      </c>
      <c r="I10" s="34">
        <v>9</v>
      </c>
      <c r="J10" s="34">
        <v>10</v>
      </c>
      <c r="K10" s="27">
        <f t="shared" si="0"/>
        <v>47</v>
      </c>
      <c r="L10" s="27">
        <f t="shared" si="1"/>
        <v>94</v>
      </c>
      <c r="M10" s="47" t="s">
        <v>120</v>
      </c>
    </row>
    <row r="11" spans="1:13" ht="15" customHeight="1">
      <c r="A11" s="27">
        <v>3</v>
      </c>
      <c r="B11" s="28" t="s">
        <v>24</v>
      </c>
      <c r="C11" s="28" t="s">
        <v>29</v>
      </c>
      <c r="D11" s="28" t="s">
        <v>9</v>
      </c>
      <c r="E11" s="33" t="s">
        <v>129</v>
      </c>
      <c r="F11" s="27">
        <v>10</v>
      </c>
      <c r="G11" s="27">
        <v>4</v>
      </c>
      <c r="H11" s="27">
        <v>10</v>
      </c>
      <c r="I11" s="27">
        <v>5</v>
      </c>
      <c r="J11" s="27">
        <v>7</v>
      </c>
      <c r="K11" s="27">
        <f t="shared" si="0"/>
        <v>36</v>
      </c>
      <c r="L11" s="27">
        <f t="shared" si="1"/>
        <v>72</v>
      </c>
      <c r="M11" s="30" t="s">
        <v>109</v>
      </c>
    </row>
    <row r="12" spans="1:13" ht="15" customHeight="1">
      <c r="A12" s="27">
        <v>4</v>
      </c>
      <c r="B12" s="28" t="s">
        <v>25</v>
      </c>
      <c r="C12" s="28" t="s">
        <v>28</v>
      </c>
      <c r="D12" s="28" t="s">
        <v>26</v>
      </c>
      <c r="E12" s="33" t="s">
        <v>129</v>
      </c>
      <c r="F12" s="27">
        <v>8</v>
      </c>
      <c r="G12" s="27">
        <v>2</v>
      </c>
      <c r="H12" s="27">
        <v>8</v>
      </c>
      <c r="I12" s="27">
        <v>3</v>
      </c>
      <c r="J12" s="27">
        <v>7</v>
      </c>
      <c r="K12" s="27">
        <f t="shared" si="0"/>
        <v>28</v>
      </c>
      <c r="L12" s="27">
        <f t="shared" si="1"/>
        <v>56.000000000000007</v>
      </c>
      <c r="M12" s="30" t="s">
        <v>121</v>
      </c>
    </row>
    <row r="13" spans="1:13" ht="15" customHeight="1">
      <c r="A13" s="31">
        <v>5</v>
      </c>
      <c r="B13" s="28" t="s">
        <v>115</v>
      </c>
      <c r="C13" s="28" t="s">
        <v>29</v>
      </c>
      <c r="D13" s="28" t="s">
        <v>9</v>
      </c>
      <c r="E13" s="33" t="s">
        <v>129</v>
      </c>
      <c r="F13" s="27">
        <v>10</v>
      </c>
      <c r="G13" s="27">
        <v>0</v>
      </c>
      <c r="H13" s="27">
        <v>9</v>
      </c>
      <c r="I13" s="27">
        <v>2</v>
      </c>
      <c r="J13" s="27">
        <v>6</v>
      </c>
      <c r="K13" s="27">
        <f t="shared" si="0"/>
        <v>27</v>
      </c>
      <c r="L13" s="27">
        <f t="shared" si="1"/>
        <v>54</v>
      </c>
      <c r="M13" s="30" t="s">
        <v>109</v>
      </c>
    </row>
    <row r="14" spans="1:13" ht="15" customHeight="1">
      <c r="A14" s="27">
        <v>6</v>
      </c>
      <c r="B14" s="28" t="s">
        <v>118</v>
      </c>
      <c r="C14" s="28" t="s">
        <v>28</v>
      </c>
      <c r="D14" s="28" t="s">
        <v>20</v>
      </c>
      <c r="E14" s="33" t="s">
        <v>129</v>
      </c>
      <c r="F14" s="27">
        <v>6</v>
      </c>
      <c r="G14" s="27">
        <v>4</v>
      </c>
      <c r="H14" s="27">
        <v>7</v>
      </c>
      <c r="I14" s="27">
        <v>3</v>
      </c>
      <c r="J14" s="27">
        <v>7</v>
      </c>
      <c r="K14" s="27">
        <f t="shared" si="0"/>
        <v>27</v>
      </c>
      <c r="L14" s="27">
        <f t="shared" si="1"/>
        <v>54</v>
      </c>
      <c r="M14" s="28" t="s">
        <v>112</v>
      </c>
    </row>
    <row r="16" spans="1:13">
      <c r="C16" s="4" t="s">
        <v>34</v>
      </c>
      <c r="D16" s="80" t="s">
        <v>240</v>
      </c>
      <c r="E16" s="80"/>
    </row>
    <row r="17" spans="3:5">
      <c r="C17" s="4"/>
      <c r="D17" s="4"/>
      <c r="E17" s="4"/>
    </row>
    <row r="18" spans="3:5">
      <c r="C18" s="4" t="s">
        <v>35</v>
      </c>
      <c r="D18" s="54" t="s">
        <v>241</v>
      </c>
      <c r="E18" s="14"/>
    </row>
  </sheetData>
  <sortState ref="A9:M14">
    <sortCondition descending="1" ref="L9:L14"/>
  </sortState>
  <mergeCells count="12">
    <mergeCell ref="D16:E16"/>
    <mergeCell ref="F7:J7"/>
    <mergeCell ref="K7:K8"/>
    <mergeCell ref="L7:L8"/>
    <mergeCell ref="M7:M8"/>
    <mergeCell ref="C2:G2"/>
    <mergeCell ref="C4:G4"/>
    <mergeCell ref="A7:A8"/>
    <mergeCell ref="B7:B8"/>
    <mergeCell ref="C7:C8"/>
    <mergeCell ref="D7:D8"/>
    <mergeCell ref="E7:E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6"/>
  <sheetViews>
    <sheetView zoomScale="80" zoomScaleNormal="80" workbookViewId="0">
      <selection activeCell="A14" sqref="A14:E20"/>
    </sheetView>
  </sheetViews>
  <sheetFormatPr defaultRowHeight="15"/>
  <cols>
    <col min="2" max="2" width="28.28515625" customWidth="1"/>
    <col min="4" max="4" width="25.5703125" customWidth="1"/>
    <col min="5" max="5" width="11.7109375" customWidth="1"/>
    <col min="13" max="13" width="31.7109375" customWidth="1"/>
  </cols>
  <sheetData>
    <row r="1" spans="1:1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>
      <c r="A2" s="4"/>
      <c r="B2" s="4"/>
      <c r="C2" s="68" t="s">
        <v>65</v>
      </c>
      <c r="D2" s="68"/>
      <c r="E2" s="68"/>
      <c r="F2" s="68"/>
      <c r="G2" s="68"/>
      <c r="H2" s="6"/>
      <c r="I2" s="6"/>
      <c r="J2" s="6"/>
      <c r="K2" s="4"/>
      <c r="L2" s="4"/>
      <c r="M2" s="4"/>
    </row>
    <row r="3" spans="1:13">
      <c r="A3" s="4"/>
      <c r="B3" s="11" t="s">
        <v>91</v>
      </c>
      <c r="C3" s="12"/>
      <c r="D3" s="12"/>
      <c r="E3" s="12"/>
      <c r="F3" s="12"/>
      <c r="G3" s="12"/>
      <c r="H3" s="12"/>
      <c r="I3" s="12"/>
      <c r="J3" s="12"/>
      <c r="K3" s="12"/>
      <c r="L3" s="4"/>
      <c r="M3" s="4"/>
    </row>
    <row r="4" spans="1:13">
      <c r="A4" s="4"/>
      <c r="B4" s="4"/>
      <c r="C4" s="69" t="s">
        <v>104</v>
      </c>
      <c r="D4" s="69"/>
      <c r="E4" s="69"/>
      <c r="F4" s="69"/>
      <c r="G4" s="69"/>
      <c r="H4" s="8"/>
      <c r="I4" s="8"/>
      <c r="J4" s="8"/>
      <c r="K4" s="4"/>
      <c r="L4" s="4"/>
      <c r="M4" s="4"/>
    </row>
    <row r="5" spans="1:1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>
      <c r="A6" s="4"/>
      <c r="B6" s="4"/>
      <c r="C6" s="13" t="s">
        <v>125</v>
      </c>
      <c r="D6" s="13"/>
      <c r="E6" s="13"/>
      <c r="F6" s="13"/>
      <c r="G6" s="13"/>
      <c r="H6" s="13"/>
      <c r="I6" s="13"/>
      <c r="J6" s="13"/>
      <c r="K6" s="13"/>
      <c r="L6" s="4"/>
      <c r="M6" s="4"/>
    </row>
    <row r="7" spans="1:13">
      <c r="A7" s="76" t="s">
        <v>52</v>
      </c>
      <c r="B7" s="76" t="s">
        <v>48</v>
      </c>
      <c r="C7" s="76" t="s">
        <v>49</v>
      </c>
      <c r="D7" s="76" t="s">
        <v>50</v>
      </c>
      <c r="E7" s="74" t="s">
        <v>51</v>
      </c>
      <c r="F7" s="84" t="s">
        <v>72</v>
      </c>
      <c r="G7" s="85"/>
      <c r="H7" s="85"/>
      <c r="I7" s="85"/>
      <c r="J7" s="86"/>
      <c r="K7" s="74" t="s">
        <v>3</v>
      </c>
      <c r="L7" s="74" t="s">
        <v>53</v>
      </c>
      <c r="M7" s="76" t="s">
        <v>54</v>
      </c>
    </row>
    <row r="8" spans="1:13">
      <c r="A8" s="82"/>
      <c r="B8" s="82"/>
      <c r="C8" s="82"/>
      <c r="D8" s="82"/>
      <c r="E8" s="83"/>
      <c r="F8" s="7">
        <v>1</v>
      </c>
      <c r="G8" s="2">
        <v>2</v>
      </c>
      <c r="H8" s="2">
        <v>3</v>
      </c>
      <c r="I8" s="2">
        <v>4</v>
      </c>
      <c r="J8" s="2">
        <v>5</v>
      </c>
      <c r="K8" s="83"/>
      <c r="L8" s="83"/>
      <c r="M8" s="82"/>
    </row>
    <row r="9" spans="1:13" ht="15" customHeight="1">
      <c r="A9" s="27">
        <v>1</v>
      </c>
      <c r="B9" s="28" t="s">
        <v>32</v>
      </c>
      <c r="C9" s="28">
        <v>10</v>
      </c>
      <c r="D9" s="28" t="s">
        <v>27</v>
      </c>
      <c r="E9" s="27" t="s">
        <v>83</v>
      </c>
      <c r="F9" s="27">
        <v>10</v>
      </c>
      <c r="G9" s="27">
        <v>6</v>
      </c>
      <c r="H9" s="27">
        <v>10</v>
      </c>
      <c r="I9" s="27">
        <v>10</v>
      </c>
      <c r="J9" s="27">
        <v>10</v>
      </c>
      <c r="K9" s="27">
        <f>SUM(F9:J9)</f>
        <v>46</v>
      </c>
      <c r="L9" s="29">
        <f>K9/50*100</f>
        <v>92</v>
      </c>
      <c r="M9" s="28" t="s">
        <v>122</v>
      </c>
    </row>
    <row r="10" spans="1:13" ht="15" customHeight="1">
      <c r="A10" s="27">
        <v>2</v>
      </c>
      <c r="B10" s="28" t="s">
        <v>123</v>
      </c>
      <c r="C10" s="28" t="s">
        <v>33</v>
      </c>
      <c r="D10" s="28" t="s">
        <v>11</v>
      </c>
      <c r="E10" s="27" t="s">
        <v>128</v>
      </c>
      <c r="F10" s="27">
        <v>10</v>
      </c>
      <c r="G10" s="27">
        <v>0</v>
      </c>
      <c r="H10" s="27">
        <v>10</v>
      </c>
      <c r="I10" s="27">
        <v>7</v>
      </c>
      <c r="J10" s="27">
        <v>7</v>
      </c>
      <c r="K10" s="27">
        <f>SUM(F10:J10)</f>
        <v>34</v>
      </c>
      <c r="L10" s="29">
        <f>K10/50*100</f>
        <v>68</v>
      </c>
      <c r="M10" s="28" t="s">
        <v>61</v>
      </c>
    </row>
    <row r="11" spans="1:13" ht="15" customHeight="1">
      <c r="A11" s="27">
        <v>3</v>
      </c>
      <c r="B11" s="28" t="s">
        <v>31</v>
      </c>
      <c r="C11" s="28" t="s">
        <v>23</v>
      </c>
      <c r="D11" s="28" t="s">
        <v>20</v>
      </c>
      <c r="E11" s="27"/>
      <c r="F11" s="27">
        <v>6</v>
      </c>
      <c r="G11" s="27">
        <v>0</v>
      </c>
      <c r="H11" s="27">
        <v>6</v>
      </c>
      <c r="I11" s="27">
        <v>4</v>
      </c>
      <c r="J11" s="27">
        <v>3</v>
      </c>
      <c r="K11" s="27">
        <f>SUM(F11:J11)</f>
        <v>19</v>
      </c>
      <c r="L11" s="29">
        <f>K11/50*100</f>
        <v>38</v>
      </c>
      <c r="M11" s="28" t="s">
        <v>82</v>
      </c>
    </row>
    <row r="12" spans="1:13">
      <c r="A12" s="4"/>
      <c r="B12" s="10"/>
      <c r="C12" s="87"/>
      <c r="D12" s="87"/>
      <c r="E12" s="4"/>
      <c r="F12" s="4"/>
      <c r="G12" s="4"/>
      <c r="H12" s="4"/>
      <c r="I12" s="4"/>
      <c r="J12" s="4"/>
      <c r="K12" s="4"/>
      <c r="L12" s="4"/>
      <c r="M12" s="4"/>
    </row>
    <row r="13" spans="1:13">
      <c r="A13" s="4"/>
      <c r="B13" s="10"/>
      <c r="C13" s="10"/>
      <c r="D13" s="10"/>
      <c r="E13" s="4"/>
      <c r="F13" s="4"/>
      <c r="G13" s="4"/>
      <c r="H13" s="4"/>
      <c r="I13" s="4"/>
      <c r="J13" s="4"/>
      <c r="K13" s="4"/>
      <c r="L13" s="4"/>
      <c r="M13" s="4"/>
    </row>
    <row r="14" spans="1:13">
      <c r="B14" s="4" t="s">
        <v>34</v>
      </c>
      <c r="C14" s="80" t="s">
        <v>240</v>
      </c>
      <c r="D14" s="80"/>
      <c r="F14" s="4"/>
      <c r="G14" s="4"/>
      <c r="H14" s="4"/>
      <c r="I14" s="4"/>
      <c r="J14" s="4"/>
      <c r="K14" s="4"/>
      <c r="L14" s="4"/>
      <c r="M14" s="4"/>
    </row>
    <row r="15" spans="1:13">
      <c r="B15" s="4"/>
      <c r="C15" s="4"/>
      <c r="D15" s="4"/>
      <c r="F15" s="4"/>
      <c r="G15" s="4"/>
      <c r="H15" s="4"/>
      <c r="I15" s="4"/>
      <c r="J15" s="4"/>
      <c r="K15" s="4"/>
      <c r="L15" s="4"/>
      <c r="M15" s="4"/>
    </row>
    <row r="16" spans="1:13">
      <c r="B16" s="4" t="s">
        <v>35</v>
      </c>
      <c r="C16" s="54" t="s">
        <v>241</v>
      </c>
      <c r="D16" s="14"/>
    </row>
  </sheetData>
  <sortState ref="A9:M11">
    <sortCondition descending="1" ref="L9:L11"/>
  </sortState>
  <mergeCells count="13">
    <mergeCell ref="C14:D14"/>
    <mergeCell ref="F7:J7"/>
    <mergeCell ref="K7:K8"/>
    <mergeCell ref="L7:L8"/>
    <mergeCell ref="M7:M8"/>
    <mergeCell ref="C12:D12"/>
    <mergeCell ref="C2:G2"/>
    <mergeCell ref="C4:G4"/>
    <mergeCell ref="A7:A8"/>
    <mergeCell ref="B7:B8"/>
    <mergeCell ref="C7:C8"/>
    <mergeCell ref="D7:D8"/>
    <mergeCell ref="E7:E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7"/>
  <sheetViews>
    <sheetView zoomScale="80" zoomScaleNormal="80" workbookViewId="0">
      <selection activeCell="C15" sqref="C15:D15"/>
    </sheetView>
  </sheetViews>
  <sheetFormatPr defaultRowHeight="15"/>
  <cols>
    <col min="2" max="2" width="34.140625" customWidth="1"/>
    <col min="3" max="3" width="20.7109375" customWidth="1"/>
    <col min="4" max="4" width="20.85546875" customWidth="1"/>
    <col min="5" max="5" width="19.5703125" customWidth="1"/>
    <col min="13" max="13" width="33.5703125" customWidth="1"/>
  </cols>
  <sheetData>
    <row r="1" spans="1:1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>
      <c r="A2" s="4"/>
      <c r="B2" s="4"/>
      <c r="C2" s="68" t="s">
        <v>65</v>
      </c>
      <c r="D2" s="68"/>
      <c r="E2" s="68"/>
      <c r="F2" s="68"/>
      <c r="G2" s="68"/>
      <c r="H2" s="6"/>
      <c r="I2" s="6"/>
      <c r="J2" s="6"/>
      <c r="K2" s="4"/>
      <c r="L2" s="4"/>
      <c r="M2" s="4"/>
    </row>
    <row r="3" spans="1:13">
      <c r="A3" s="4"/>
      <c r="B3" s="11" t="s">
        <v>91</v>
      </c>
      <c r="C3" s="12"/>
      <c r="D3" s="12"/>
      <c r="E3" s="12"/>
      <c r="F3" s="12"/>
      <c r="G3" s="12"/>
      <c r="H3" s="12"/>
      <c r="I3" s="12"/>
      <c r="J3" s="12"/>
      <c r="K3" s="12"/>
      <c r="L3" s="4"/>
      <c r="M3" s="4"/>
    </row>
    <row r="4" spans="1:13">
      <c r="A4" s="4"/>
      <c r="B4" s="4"/>
      <c r="C4" s="69" t="s">
        <v>132</v>
      </c>
      <c r="D4" s="69"/>
      <c r="E4" s="69"/>
      <c r="F4" s="69"/>
      <c r="G4" s="69"/>
      <c r="H4" s="8"/>
      <c r="I4" s="8"/>
      <c r="J4" s="8"/>
      <c r="K4" s="4"/>
      <c r="L4" s="4"/>
      <c r="M4" s="4"/>
    </row>
    <row r="5" spans="1:1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>
      <c r="A6" s="4"/>
      <c r="B6" s="4"/>
      <c r="C6" s="13" t="s">
        <v>125</v>
      </c>
      <c r="D6" s="13"/>
      <c r="E6" s="13"/>
      <c r="F6" s="13"/>
      <c r="G6" s="13"/>
      <c r="H6" s="13"/>
      <c r="I6" s="13"/>
      <c r="J6" s="13"/>
      <c r="K6" s="13"/>
      <c r="L6" s="4"/>
      <c r="M6" s="4"/>
    </row>
    <row r="7" spans="1:13">
      <c r="A7" s="76" t="s">
        <v>52</v>
      </c>
      <c r="B7" s="76" t="s">
        <v>48</v>
      </c>
      <c r="C7" s="76" t="s">
        <v>49</v>
      </c>
      <c r="D7" s="76" t="s">
        <v>50</v>
      </c>
      <c r="E7" s="74" t="s">
        <v>51</v>
      </c>
      <c r="F7" s="84" t="s">
        <v>72</v>
      </c>
      <c r="G7" s="85"/>
      <c r="H7" s="85"/>
      <c r="I7" s="85"/>
      <c r="J7" s="86"/>
      <c r="K7" s="74" t="s">
        <v>3</v>
      </c>
      <c r="L7" s="74" t="s">
        <v>53</v>
      </c>
      <c r="M7" s="76" t="s">
        <v>54</v>
      </c>
    </row>
    <row r="8" spans="1:13">
      <c r="A8" s="82"/>
      <c r="B8" s="82"/>
      <c r="C8" s="82"/>
      <c r="D8" s="82"/>
      <c r="E8" s="83"/>
      <c r="F8" s="7">
        <v>1</v>
      </c>
      <c r="G8" s="7">
        <v>2</v>
      </c>
      <c r="H8" s="7">
        <v>3</v>
      </c>
      <c r="I8" s="7">
        <v>4</v>
      </c>
      <c r="J8" s="7">
        <v>5</v>
      </c>
      <c r="K8" s="83"/>
      <c r="L8" s="83"/>
      <c r="M8" s="82"/>
    </row>
    <row r="9" spans="1:13" ht="15" customHeight="1">
      <c r="A9" s="33">
        <v>1</v>
      </c>
      <c r="B9" s="28" t="s">
        <v>141</v>
      </c>
      <c r="C9" s="28">
        <v>9</v>
      </c>
      <c r="D9" s="28" t="s">
        <v>27</v>
      </c>
      <c r="E9" s="33" t="s">
        <v>178</v>
      </c>
      <c r="F9" s="33">
        <v>8</v>
      </c>
      <c r="G9" s="33">
        <v>10</v>
      </c>
      <c r="H9" s="33">
        <v>10</v>
      </c>
      <c r="I9" s="33">
        <v>10</v>
      </c>
      <c r="J9" s="33">
        <v>10</v>
      </c>
      <c r="K9" s="27">
        <f>SUM(F9:J9)</f>
        <v>48</v>
      </c>
      <c r="L9" s="29">
        <f>K9/50*100</f>
        <v>96</v>
      </c>
      <c r="M9" s="28" t="s">
        <v>146</v>
      </c>
    </row>
    <row r="10" spans="1:13" ht="15" customHeight="1">
      <c r="A10" s="27">
        <v>2</v>
      </c>
      <c r="B10" s="28" t="s">
        <v>136</v>
      </c>
      <c r="C10" s="28" t="s">
        <v>21</v>
      </c>
      <c r="D10" s="28" t="s">
        <v>10</v>
      </c>
      <c r="E10" s="27" t="s">
        <v>128</v>
      </c>
      <c r="F10" s="27">
        <v>8</v>
      </c>
      <c r="G10" s="27">
        <v>10</v>
      </c>
      <c r="H10" s="27">
        <v>10</v>
      </c>
      <c r="I10" s="27">
        <v>8</v>
      </c>
      <c r="J10" s="27">
        <v>10</v>
      </c>
      <c r="K10" s="27">
        <f>SUM(F10:J10)</f>
        <v>46</v>
      </c>
      <c r="L10" s="29">
        <f>K10/50*100</f>
        <v>92</v>
      </c>
      <c r="M10" s="27" t="s">
        <v>127</v>
      </c>
    </row>
    <row r="11" spans="1:13" ht="15" customHeight="1">
      <c r="A11" s="27">
        <v>3</v>
      </c>
      <c r="B11" s="28" t="s">
        <v>135</v>
      </c>
      <c r="C11" s="28" t="s">
        <v>23</v>
      </c>
      <c r="D11" s="28" t="s">
        <v>9</v>
      </c>
      <c r="E11" s="27" t="s">
        <v>128</v>
      </c>
      <c r="F11" s="27">
        <v>8</v>
      </c>
      <c r="G11" s="27">
        <v>10</v>
      </c>
      <c r="H11" s="27">
        <v>8</v>
      </c>
      <c r="I11" s="27">
        <v>8</v>
      </c>
      <c r="J11" s="27">
        <v>8</v>
      </c>
      <c r="K11" s="27">
        <f>SUM(F11:J11)</f>
        <v>42</v>
      </c>
      <c r="L11" s="29">
        <f>K11/50*100</f>
        <v>84</v>
      </c>
      <c r="M11" s="30" t="s">
        <v>142</v>
      </c>
    </row>
    <row r="12" spans="1:13" ht="15" customHeight="1">
      <c r="A12" s="27">
        <v>4</v>
      </c>
      <c r="B12" s="28" t="s">
        <v>137</v>
      </c>
      <c r="C12" s="28">
        <v>9</v>
      </c>
      <c r="D12" s="28" t="s">
        <v>138</v>
      </c>
      <c r="E12" s="27" t="s">
        <v>128</v>
      </c>
      <c r="F12" s="27">
        <v>7</v>
      </c>
      <c r="G12" s="27">
        <v>8</v>
      </c>
      <c r="H12" s="27">
        <v>8</v>
      </c>
      <c r="I12" s="27">
        <v>7</v>
      </c>
      <c r="J12" s="27">
        <v>9</v>
      </c>
      <c r="K12" s="27">
        <f>SUM(F12:J12)</f>
        <v>39</v>
      </c>
      <c r="L12" s="29">
        <f>K12/50*100</f>
        <v>78</v>
      </c>
      <c r="M12" s="28" t="s">
        <v>143</v>
      </c>
    </row>
    <row r="13" spans="1:13" ht="15" customHeight="1">
      <c r="A13" s="27">
        <v>5</v>
      </c>
      <c r="B13" s="28" t="s">
        <v>139</v>
      </c>
      <c r="C13" s="28" t="s">
        <v>21</v>
      </c>
      <c r="D13" s="28" t="s">
        <v>26</v>
      </c>
      <c r="E13" s="27" t="s">
        <v>128</v>
      </c>
      <c r="F13" s="27">
        <v>7</v>
      </c>
      <c r="G13" s="27">
        <v>7</v>
      </c>
      <c r="H13" s="27">
        <v>8</v>
      </c>
      <c r="I13" s="27">
        <v>6</v>
      </c>
      <c r="J13" s="27">
        <v>8</v>
      </c>
      <c r="K13" s="27">
        <f>SUM(F13:J13)</f>
        <v>36</v>
      </c>
      <c r="L13" s="29">
        <f>K13/50*100</f>
        <v>72</v>
      </c>
      <c r="M13" s="28" t="s">
        <v>144</v>
      </c>
    </row>
    <row r="14" spans="1:13">
      <c r="B14" s="4"/>
      <c r="C14" s="4"/>
      <c r="D14" s="88"/>
      <c r="E14" s="88"/>
    </row>
    <row r="15" spans="1:13">
      <c r="C15" s="52" t="s">
        <v>34</v>
      </c>
      <c r="D15" s="58" t="s">
        <v>238</v>
      </c>
      <c r="E15" s="4"/>
    </row>
    <row r="16" spans="1:13">
      <c r="C16" s="4" t="s">
        <v>35</v>
      </c>
      <c r="D16" s="14" t="s">
        <v>234</v>
      </c>
      <c r="E16" s="14"/>
    </row>
    <row r="17" spans="3:5">
      <c r="C17" s="4"/>
      <c r="D17" s="9" t="s">
        <v>235</v>
      </c>
      <c r="E17" s="9"/>
    </row>
  </sheetData>
  <sortState ref="A9:M13">
    <sortCondition descending="1" ref="L9:L13"/>
  </sortState>
  <mergeCells count="12">
    <mergeCell ref="D14:E14"/>
    <mergeCell ref="K7:K8"/>
    <mergeCell ref="L7:L8"/>
    <mergeCell ref="M7:M8"/>
    <mergeCell ref="C2:G2"/>
    <mergeCell ref="C4:G4"/>
    <mergeCell ref="F7:J7"/>
    <mergeCell ref="A7:A8"/>
    <mergeCell ref="B7:B8"/>
    <mergeCell ref="C7:C8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Исполители эпоса</vt:lpstr>
      <vt:lpstr>Знатоки эпос 9 кл</vt:lpstr>
      <vt:lpstr>Знатоки эпоса 8 кл</vt:lpstr>
      <vt:lpstr>Знатоки эпоса 7 кл</vt:lpstr>
      <vt:lpstr>тодо бичг 1</vt:lpstr>
      <vt:lpstr>Тодо бичг 2</vt:lpstr>
      <vt:lpstr>Тодо бичг 3</vt:lpstr>
      <vt:lpstr>Тодо бичг 4</vt:lpstr>
      <vt:lpstr>Калм.лит-ра 9</vt:lpstr>
      <vt:lpstr>Калм.лит-ра 10</vt:lpstr>
      <vt:lpstr>Калм.лит-ра 11</vt:lpstr>
      <vt:lpstr>икрк 6-8</vt:lpstr>
      <vt:lpstr> икрк 9-11</vt:lpstr>
      <vt:lpstr>основы буд.кул-ры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2022-03-11T13:02:01Z</dcterms:modified>
</cp:coreProperties>
</file>