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135" yWindow="510" windowWidth="22710" windowHeight="8940" activeTab="1"/>
  </bookViews>
  <sheets>
    <sheet name="7 класс" sheetId="1" r:id="rId1"/>
    <sheet name="8 класс " sheetId="2" r:id="rId2"/>
    <sheet name="9 КЛАСС" sheetId="6" r:id="rId3"/>
    <sheet name="10 КЛАСС" sheetId="7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P43" i="7" l="1"/>
  <c r="Q43" i="7" s="1"/>
  <c r="P42" i="7"/>
  <c r="Q42" i="7" s="1"/>
  <c r="P41" i="7"/>
  <c r="Q41" i="7" s="1"/>
  <c r="Q40" i="7"/>
  <c r="P40" i="7"/>
  <c r="P39" i="7"/>
  <c r="Q39" i="7" s="1"/>
  <c r="P38" i="7"/>
  <c r="Q38" i="7" s="1"/>
  <c r="P37" i="7"/>
  <c r="Q37" i="7" s="1"/>
  <c r="P36" i="7"/>
  <c r="Q36" i="7" s="1"/>
  <c r="P35" i="7"/>
  <c r="Q35" i="7" s="1"/>
  <c r="P34" i="7"/>
  <c r="Q34" i="7" s="1"/>
  <c r="P33" i="7"/>
  <c r="Q33" i="7" s="1"/>
  <c r="P32" i="7"/>
  <c r="Q32" i="7" s="1"/>
  <c r="P31" i="7"/>
  <c r="Q31" i="7" s="1"/>
  <c r="P30" i="7"/>
  <c r="Q30" i="7" s="1"/>
  <c r="P29" i="7"/>
  <c r="Q29" i="7" s="1"/>
  <c r="P28" i="7"/>
  <c r="Q28" i="7" s="1"/>
  <c r="P27" i="7"/>
  <c r="Q27" i="7" s="1"/>
  <c r="P26" i="7"/>
  <c r="Q26" i="7" s="1"/>
  <c r="P25" i="7"/>
  <c r="Q25" i="7" s="1"/>
  <c r="Q24" i="7"/>
  <c r="P24" i="7"/>
  <c r="P23" i="7"/>
  <c r="Q23" i="7" s="1"/>
  <c r="P22" i="7"/>
  <c r="Q22" i="7" s="1"/>
  <c r="P21" i="7"/>
  <c r="Q21" i="7" s="1"/>
  <c r="P20" i="7"/>
  <c r="Q20" i="7" s="1"/>
  <c r="P19" i="7"/>
  <c r="Q19" i="7" s="1"/>
  <c r="P18" i="7"/>
  <c r="Q18" i="7" s="1"/>
  <c r="P17" i="7"/>
  <c r="Q17" i="7" s="1"/>
  <c r="P16" i="7"/>
  <c r="Q16" i="7" s="1"/>
  <c r="P15" i="7"/>
  <c r="Q15" i="7" s="1"/>
  <c r="P14" i="7"/>
  <c r="Q14" i="7" s="1"/>
  <c r="P13" i="7"/>
  <c r="Q13" i="7" s="1"/>
  <c r="P12" i="7"/>
  <c r="Q12" i="7" s="1"/>
  <c r="P11" i="7"/>
  <c r="Q11" i="7" s="1"/>
  <c r="P10" i="7"/>
  <c r="Q10" i="7" s="1"/>
  <c r="P9" i="7"/>
  <c r="Q9" i="7" s="1"/>
  <c r="Q8" i="7"/>
  <c r="P8" i="7"/>
  <c r="P64" i="6"/>
  <c r="Q64" i="6" s="1"/>
  <c r="P63" i="6"/>
  <c r="Q63" i="6" s="1"/>
  <c r="P62" i="6"/>
  <c r="Q62" i="6" s="1"/>
  <c r="P61" i="6"/>
  <c r="Q61" i="6" s="1"/>
  <c r="P60" i="6"/>
  <c r="Q60" i="6" s="1"/>
  <c r="P59" i="6"/>
  <c r="Q59" i="6" s="1"/>
  <c r="P58" i="6"/>
  <c r="Q58" i="6" s="1"/>
  <c r="P57" i="6"/>
  <c r="Q57" i="6" s="1"/>
  <c r="P56" i="6"/>
  <c r="Q56" i="6" s="1"/>
  <c r="P55" i="6"/>
  <c r="Q55" i="6" s="1"/>
  <c r="P54" i="6"/>
  <c r="Q54" i="6" s="1"/>
  <c r="P53" i="6"/>
  <c r="Q53" i="6" s="1"/>
  <c r="P52" i="6"/>
  <c r="Q52" i="6" s="1"/>
  <c r="P51" i="6"/>
  <c r="Q51" i="6" s="1"/>
  <c r="P50" i="6"/>
  <c r="Q50" i="6" s="1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P43" i="6"/>
  <c r="Q43" i="6" s="1"/>
  <c r="P42" i="6"/>
  <c r="Q42" i="6" s="1"/>
  <c r="P41" i="6"/>
  <c r="Q41" i="6" s="1"/>
  <c r="P40" i="6"/>
  <c r="Q40" i="6" s="1"/>
  <c r="P39" i="6"/>
  <c r="Q39" i="6" s="1"/>
  <c r="P38" i="6"/>
  <c r="Q38" i="6" s="1"/>
  <c r="P37" i="6"/>
  <c r="Q37" i="6" s="1"/>
  <c r="P36" i="6"/>
  <c r="Q36" i="6" s="1"/>
  <c r="P35" i="6"/>
  <c r="Q35" i="6" s="1"/>
  <c r="P34" i="6"/>
  <c r="Q34" i="6" s="1"/>
  <c r="P33" i="6"/>
  <c r="Q33" i="6" s="1"/>
  <c r="P32" i="6"/>
  <c r="Q32" i="6" s="1"/>
  <c r="P31" i="6"/>
  <c r="Q31" i="6" s="1"/>
  <c r="P30" i="6"/>
  <c r="Q30" i="6" s="1"/>
  <c r="P29" i="6"/>
  <c r="Q29" i="6" s="1"/>
  <c r="P28" i="6"/>
  <c r="Q28" i="6" s="1"/>
  <c r="P27" i="6"/>
  <c r="Q27" i="6" s="1"/>
  <c r="P26" i="6"/>
  <c r="Q26" i="6" s="1"/>
  <c r="P25" i="6"/>
  <c r="Q25" i="6" s="1"/>
  <c r="P24" i="6"/>
  <c r="Q24" i="6" s="1"/>
  <c r="P23" i="6"/>
  <c r="Q23" i="6" s="1"/>
  <c r="P22" i="6"/>
  <c r="Q22" i="6" s="1"/>
  <c r="P21" i="6"/>
  <c r="Q21" i="6" s="1"/>
  <c r="P20" i="6"/>
  <c r="Q20" i="6" s="1"/>
  <c r="P19" i="6"/>
  <c r="Q19" i="6" s="1"/>
  <c r="P18" i="6"/>
  <c r="Q18" i="6" s="1"/>
  <c r="P17" i="6"/>
  <c r="Q17" i="6" s="1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  <c r="P10" i="6"/>
  <c r="Q10" i="6" s="1"/>
  <c r="P9" i="6"/>
  <c r="Q9" i="6" s="1"/>
  <c r="P8" i="6"/>
  <c r="Q8" i="6" s="1"/>
  <c r="P32" i="1" l="1"/>
  <c r="P38" i="2"/>
  <c r="Q9" i="5"/>
  <c r="Q13" i="5"/>
  <c r="Q17" i="5"/>
  <c r="Q19" i="5"/>
  <c r="Q21" i="5"/>
  <c r="P20" i="5"/>
  <c r="Q20" i="5" s="1"/>
  <c r="P13" i="5"/>
  <c r="P22" i="5"/>
  <c r="Q22" i="5" s="1"/>
  <c r="P8" i="5"/>
  <c r="Q8" i="5" s="1"/>
  <c r="P14" i="5"/>
  <c r="Q14" i="5" s="1"/>
  <c r="P18" i="5"/>
  <c r="Q18" i="5" s="1"/>
  <c r="P16" i="5"/>
  <c r="Q16" i="5" s="1"/>
  <c r="P23" i="5"/>
  <c r="Q23" i="5" s="1"/>
  <c r="P10" i="5"/>
  <c r="Q10" i="5" s="1"/>
  <c r="P21" i="5"/>
  <c r="P24" i="5"/>
  <c r="Q24" i="5" s="1"/>
  <c r="P15" i="5"/>
  <c r="Q15" i="5" s="1"/>
  <c r="P19" i="5"/>
  <c r="P12" i="5"/>
  <c r="Q12" i="5" s="1"/>
  <c r="P9" i="5"/>
  <c r="P11" i="5"/>
  <c r="Q11" i="5" s="1"/>
  <c r="P17" i="5"/>
  <c r="O33" i="2"/>
  <c r="P33" i="2" s="1"/>
  <c r="O31" i="2"/>
  <c r="P31" i="2" s="1"/>
  <c r="O22" i="2"/>
  <c r="P22" i="2" s="1"/>
  <c r="O13" i="2"/>
  <c r="P13" i="2" s="1"/>
  <c r="O24" i="2"/>
  <c r="P24" i="2" s="1"/>
  <c r="O17" i="2"/>
  <c r="P17" i="2" s="1"/>
  <c r="O30" i="2"/>
  <c r="P30" i="2" s="1"/>
  <c r="O23" i="2"/>
  <c r="P23" i="2" s="1"/>
  <c r="O20" i="2"/>
  <c r="P20" i="2" s="1"/>
  <c r="O21" i="2"/>
  <c r="P21" i="2" s="1"/>
  <c r="O10" i="2"/>
  <c r="P10" i="2" s="1"/>
  <c r="O15" i="2"/>
  <c r="P15" i="2" s="1"/>
  <c r="O39" i="2"/>
  <c r="P39" i="2" s="1"/>
  <c r="O11" i="2"/>
  <c r="P11" i="2" s="1"/>
  <c r="O34" i="2"/>
  <c r="P34" i="2" s="1"/>
  <c r="O14" i="2"/>
  <c r="P14" i="2" s="1"/>
  <c r="O36" i="2"/>
  <c r="P36" i="2" s="1"/>
  <c r="O27" i="2"/>
  <c r="P27" i="2" s="1"/>
  <c r="O9" i="2"/>
  <c r="P9" i="2" s="1"/>
  <c r="O25" i="2"/>
  <c r="P25" i="2" s="1"/>
  <c r="O19" i="2"/>
  <c r="P19" i="2" s="1"/>
  <c r="O37" i="2"/>
  <c r="P37" i="2" s="1"/>
  <c r="O29" i="2"/>
  <c r="P29" i="2" s="1"/>
  <c r="O18" i="2"/>
  <c r="P18" i="2" s="1"/>
  <c r="O16" i="2"/>
  <c r="P16" i="2" s="1"/>
  <c r="O28" i="2"/>
  <c r="P28" i="2" s="1"/>
  <c r="O8" i="2"/>
  <c r="P8" i="2" s="1"/>
  <c r="O12" i="2"/>
  <c r="P12" i="2" s="1"/>
  <c r="O35" i="2"/>
  <c r="P35" i="2" s="1"/>
  <c r="O32" i="2"/>
  <c r="P32" i="2" s="1"/>
  <c r="O26" i="2"/>
  <c r="P26" i="2" s="1"/>
  <c r="O14" i="1"/>
  <c r="P14" i="1" s="1"/>
  <c r="O48" i="1"/>
  <c r="P48" i="1" s="1"/>
  <c r="O19" i="1"/>
  <c r="P19" i="1" s="1"/>
  <c r="O38" i="1"/>
  <c r="P38" i="1" s="1"/>
  <c r="O25" i="1"/>
  <c r="P25" i="1" s="1"/>
  <c r="O42" i="1"/>
  <c r="P42" i="1" s="1"/>
  <c r="O39" i="1"/>
  <c r="P39" i="1" s="1"/>
  <c r="O15" i="1"/>
  <c r="P15" i="1" s="1"/>
  <c r="O43" i="1"/>
  <c r="P43" i="1" s="1"/>
  <c r="O16" i="1"/>
  <c r="P16" i="1" s="1"/>
  <c r="O30" i="1"/>
  <c r="P30" i="1" s="1"/>
  <c r="O40" i="1"/>
  <c r="P40" i="1" s="1"/>
  <c r="O21" i="1"/>
  <c r="P21" i="1" s="1"/>
  <c r="O13" i="1"/>
  <c r="P13" i="1" s="1"/>
  <c r="O46" i="1"/>
  <c r="P46" i="1" s="1"/>
  <c r="O37" i="1"/>
  <c r="P37" i="1" s="1"/>
  <c r="O44" i="1"/>
  <c r="P44" i="1" s="1"/>
  <c r="O17" i="1"/>
  <c r="P17" i="1" s="1"/>
  <c r="O54" i="1"/>
  <c r="P54" i="1" s="1"/>
  <c r="O51" i="1"/>
  <c r="P51" i="1" s="1"/>
  <c r="O22" i="1"/>
  <c r="P22" i="1" s="1"/>
  <c r="O52" i="1"/>
  <c r="P52" i="1" s="1"/>
  <c r="O55" i="1"/>
  <c r="P55" i="1" s="1"/>
  <c r="O34" i="1"/>
  <c r="P34" i="1" s="1"/>
  <c r="O47" i="1"/>
  <c r="P47" i="1" s="1"/>
  <c r="O31" i="1"/>
  <c r="P31" i="1" s="1"/>
  <c r="O18" i="1"/>
  <c r="P18" i="1" s="1"/>
  <c r="O45" i="1"/>
  <c r="P45" i="1" s="1"/>
  <c r="O35" i="1"/>
  <c r="P35" i="1" s="1"/>
  <c r="O11" i="1"/>
  <c r="P11" i="1" s="1"/>
  <c r="O41" i="1"/>
  <c r="P41" i="1" s="1"/>
  <c r="O57" i="1"/>
  <c r="P57" i="1" s="1"/>
  <c r="O56" i="1"/>
  <c r="P56" i="1" s="1"/>
  <c r="O8" i="1"/>
  <c r="P8" i="1" s="1"/>
  <c r="O20" i="1"/>
  <c r="P20" i="1" s="1"/>
  <c r="O53" i="1"/>
  <c r="P53" i="1" s="1"/>
  <c r="O27" i="1"/>
  <c r="P27" i="1" s="1"/>
  <c r="O50" i="1"/>
  <c r="P50" i="1" s="1"/>
  <c r="O33" i="1"/>
  <c r="P33" i="1" s="1"/>
  <c r="O26" i="1"/>
  <c r="P26" i="1" s="1"/>
  <c r="O24" i="1"/>
  <c r="P24" i="1" s="1"/>
  <c r="O49" i="1"/>
  <c r="P49" i="1" s="1"/>
  <c r="O36" i="1"/>
  <c r="P36" i="1" s="1"/>
  <c r="O9" i="1"/>
  <c r="P9" i="1" s="1"/>
  <c r="O28" i="1"/>
  <c r="P28" i="1" s="1"/>
  <c r="O29" i="1"/>
  <c r="P29" i="1" s="1"/>
  <c r="O10" i="1"/>
  <c r="P10" i="1" s="1"/>
  <c r="O23" i="1"/>
  <c r="P23" i="1" s="1"/>
  <c r="O12" i="1"/>
  <c r="P12" i="1" s="1"/>
</calcChain>
</file>

<file path=xl/sharedStrings.xml><?xml version="1.0" encoding="utf-8"?>
<sst xmlns="http://schemas.openxmlformats.org/spreadsheetml/2006/main" count="1530" uniqueCount="525">
  <si>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</si>
  <si>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</si>
  <si>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</si>
  <si>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</si>
  <si>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</si>
  <si>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география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</si>
  <si>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</si>
  <si>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</si>
  <si>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</si>
  <si>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</si>
  <si>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</si>
  <si>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</si>
  <si>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</si>
  <si>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</si>
  <si>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</si>
  <si>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</si>
  <si>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</si>
  <si>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</si>
  <si>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</si>
  <si>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</si>
  <si>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Авеев</t>
  </si>
  <si>
    <t>Герман</t>
  </si>
  <si>
    <t>Бадмаевич</t>
  </si>
  <si>
    <t>Азотов</t>
  </si>
  <si>
    <t>Михаил</t>
  </si>
  <si>
    <t>Андреевич</t>
  </si>
  <si>
    <t>Амхаева</t>
  </si>
  <si>
    <t>София</t>
  </si>
  <si>
    <t>Андреевна</t>
  </si>
  <si>
    <t>Араев</t>
  </si>
  <si>
    <t>Аюка</t>
  </si>
  <si>
    <t>Саналович</t>
  </si>
  <si>
    <t>Бадмаева</t>
  </si>
  <si>
    <t>Анна</t>
  </si>
  <si>
    <t>Вячеславовна</t>
  </si>
  <si>
    <t>Баринов</t>
  </si>
  <si>
    <t>Дмитрий</t>
  </si>
  <si>
    <t>Евгеньевич</t>
  </si>
  <si>
    <t>Баркунов</t>
  </si>
  <si>
    <t>Лев</t>
  </si>
  <si>
    <t>Витальевич</t>
  </si>
  <si>
    <t>Басанова</t>
  </si>
  <si>
    <t>Айлана</t>
  </si>
  <si>
    <t>Саналовна</t>
  </si>
  <si>
    <t>Бембеев</t>
  </si>
  <si>
    <t>Баир</t>
  </si>
  <si>
    <t>Церенович</t>
  </si>
  <si>
    <t>Борликова</t>
  </si>
  <si>
    <t>Баира</t>
  </si>
  <si>
    <t>Данзановна</t>
  </si>
  <si>
    <t>Босхаева</t>
  </si>
  <si>
    <t>Оюна</t>
  </si>
  <si>
    <t>Хонгоровна</t>
  </si>
  <si>
    <t>Бурлинова</t>
  </si>
  <si>
    <t>Баина</t>
  </si>
  <si>
    <t>Арслановна</t>
  </si>
  <si>
    <t>Бутаев</t>
  </si>
  <si>
    <t>Цецен</t>
  </si>
  <si>
    <t>Санджиевич</t>
  </si>
  <si>
    <t>Васильева</t>
  </si>
  <si>
    <t>Анна-Мария</t>
  </si>
  <si>
    <t>Викторовна</t>
  </si>
  <si>
    <t>Василянская</t>
  </si>
  <si>
    <t>Диана</t>
  </si>
  <si>
    <t>Алекснадровна</t>
  </si>
  <si>
    <t>Ведяшкина</t>
  </si>
  <si>
    <t>Милена</t>
  </si>
  <si>
    <t>Гангуева</t>
  </si>
  <si>
    <t>Даяна</t>
  </si>
  <si>
    <t>Сангаджиевна</t>
  </si>
  <si>
    <t>Гончаров</t>
  </si>
  <si>
    <t>Денис</t>
  </si>
  <si>
    <t>Геннадьевич</t>
  </si>
  <si>
    <t>Алтан</t>
  </si>
  <si>
    <t>Дорджиева</t>
  </si>
  <si>
    <t>Гиляна</t>
  </si>
  <si>
    <t>Бадмаевна</t>
  </si>
  <si>
    <t>Игнин</t>
  </si>
  <si>
    <t>Юрий</t>
  </si>
  <si>
    <t>Григорьевич</t>
  </si>
  <si>
    <t>Иманова</t>
  </si>
  <si>
    <t>Гюльтач</t>
  </si>
  <si>
    <t>Аразовна</t>
  </si>
  <si>
    <t>Кальдинов</t>
  </si>
  <si>
    <t>Владилслав</t>
  </si>
  <si>
    <t>Каржауова</t>
  </si>
  <si>
    <t>Алина</t>
  </si>
  <si>
    <t>Руслановна</t>
  </si>
  <si>
    <t>Алдар</t>
  </si>
  <si>
    <t>Кекшенова</t>
  </si>
  <si>
    <t>Милана</t>
  </si>
  <si>
    <t>Георгиевна</t>
  </si>
  <si>
    <t>Курдюков</t>
  </si>
  <si>
    <t>Сергей</t>
  </si>
  <si>
    <t>Дмитриевич</t>
  </si>
  <si>
    <t>Лиджикова</t>
  </si>
  <si>
    <t>Олеговна</t>
  </si>
  <si>
    <t>Манджиев</t>
  </si>
  <si>
    <t>Заян</t>
  </si>
  <si>
    <t>Баатрович</t>
  </si>
  <si>
    <t>Манжиева</t>
  </si>
  <si>
    <t>Элина</t>
  </si>
  <si>
    <t>Чингисовна</t>
  </si>
  <si>
    <t>Манжиков</t>
  </si>
  <si>
    <t>Эренцен</t>
  </si>
  <si>
    <t>Алексеевич</t>
  </si>
  <si>
    <t>Мантусов</t>
  </si>
  <si>
    <t>Санджи</t>
  </si>
  <si>
    <t>Анатольевич</t>
  </si>
  <si>
    <t>Вероника</t>
  </si>
  <si>
    <t>Витальевна</t>
  </si>
  <si>
    <t>Надбитова</t>
  </si>
  <si>
    <t>Галина</t>
  </si>
  <si>
    <t>Нимгирова</t>
  </si>
  <si>
    <t>Алексеевна</t>
  </si>
  <si>
    <t>Очиров</t>
  </si>
  <si>
    <t>Темир</t>
  </si>
  <si>
    <t>Джангарович</t>
  </si>
  <si>
    <t>Очирова</t>
  </si>
  <si>
    <t>Айса</t>
  </si>
  <si>
    <t>Владиславовона</t>
  </si>
  <si>
    <t>Салмаева</t>
  </si>
  <si>
    <t>Романовна</t>
  </si>
  <si>
    <t>Санджеев</t>
  </si>
  <si>
    <t>Эльвег</t>
  </si>
  <si>
    <t>Бимбеевич</t>
  </si>
  <si>
    <t>Джиргал</t>
  </si>
  <si>
    <t>Владиславовна</t>
  </si>
  <si>
    <t>Тазаев</t>
  </si>
  <si>
    <t>Аюр</t>
  </si>
  <si>
    <t>Улюмджиевич</t>
  </si>
  <si>
    <t>Тюрбеев</t>
  </si>
  <si>
    <t>Мергенович</t>
  </si>
  <si>
    <t>Улюмджиев</t>
  </si>
  <si>
    <t>Эрдем</t>
  </si>
  <si>
    <t>Утнасунов</t>
  </si>
  <si>
    <t>Данзан</t>
  </si>
  <si>
    <t>Ханаев</t>
  </si>
  <si>
    <t>Андрей</t>
  </si>
  <si>
    <t>Ханинова</t>
  </si>
  <si>
    <t>Сергеевна</t>
  </si>
  <si>
    <t>Ходжаева</t>
  </si>
  <si>
    <t>Цагана</t>
  </si>
  <si>
    <t>Чемшинов</t>
  </si>
  <si>
    <t>Владимир</t>
  </si>
  <si>
    <t>Чолудаев</t>
  </si>
  <si>
    <t>Эркен</t>
  </si>
  <si>
    <t>Шараева</t>
  </si>
  <si>
    <t>Дарина</t>
  </si>
  <si>
    <t>Гаряевна</t>
  </si>
  <si>
    <t>29.03..2010</t>
  </si>
  <si>
    <t>20.11..2011</t>
  </si>
  <si>
    <t>03.06..2010</t>
  </si>
  <si>
    <t>МБОУ "КЭГ имени Зая-Пандиты"</t>
  </si>
  <si>
    <t>МБОУ "СОШ №23 им.Эрдниева П.М."</t>
  </si>
  <si>
    <t>МБОУ "СОШ № 17" им. Кугультинова Д.Н.</t>
  </si>
  <si>
    <t>МБОУ "РНГ им. преподобного  С. Радонежского"</t>
  </si>
  <si>
    <t>МБОУ "СОШ № 18 имени Б.Б.Городовикова"</t>
  </si>
  <si>
    <t>МБОУ "СОШ № 3 имени Н.Г.Сергиенко"</t>
  </si>
  <si>
    <t>МБОУ "ЭМГ"</t>
  </si>
  <si>
    <t>МБОУ "КНГ имени Кичикова А.Ш."</t>
  </si>
  <si>
    <t>МБОУ "СОШ  № 2"</t>
  </si>
  <si>
    <t>МБОУ СОШ 12</t>
  </si>
  <si>
    <t>МБОУ"СОШ № 10 имени В.А.Бембетова"</t>
  </si>
  <si>
    <t>Коворов Анатолий Лиджиевич</t>
  </si>
  <si>
    <t>Кисилева Наталья Викторовна</t>
  </si>
  <si>
    <t>Дулаева Валентина Александровна</t>
  </si>
  <si>
    <t>Коливаев Баснг Баатрович</t>
  </si>
  <si>
    <t>Лиджиева Лариса Анатольевна</t>
  </si>
  <si>
    <t>Шахалдыкова Надежда Васильевна</t>
  </si>
  <si>
    <t>Бембеев Владимир Борисович</t>
  </si>
  <si>
    <t>Серелеева Маргарита Анатольевна</t>
  </si>
  <si>
    <t>Оджаева Елена Григорьевна</t>
  </si>
  <si>
    <t>Цорхаева Екатерина Хулхачиевна</t>
  </si>
  <si>
    <t>Манджиева Айса Николаевна</t>
  </si>
  <si>
    <t>Дорджиева Альма Аркадьевна</t>
  </si>
  <si>
    <t>Лиджиева Лариса  Ананатольевна</t>
  </si>
  <si>
    <t>Уланова Ольга Санджиевна</t>
  </si>
  <si>
    <t>Сангаджиева Саглара Сергеевна</t>
  </si>
  <si>
    <t>ж</t>
  </si>
  <si>
    <t>г. Элиста</t>
  </si>
  <si>
    <t>Аляев</t>
  </si>
  <si>
    <t>Мерген</t>
  </si>
  <si>
    <t>Амулакова</t>
  </si>
  <si>
    <t>Валентина</t>
  </si>
  <si>
    <t>Евгеньевна</t>
  </si>
  <si>
    <t>Амхаев</t>
  </si>
  <si>
    <t>Александр</t>
  </si>
  <si>
    <t>Владимирович</t>
  </si>
  <si>
    <t>Бадма-Халгаева</t>
  </si>
  <si>
    <t>Бадма-Церенова</t>
  </si>
  <si>
    <t>Богаев</t>
  </si>
  <si>
    <t>Валерий</t>
  </si>
  <si>
    <t>Булхукова</t>
  </si>
  <si>
    <t>Полина</t>
  </si>
  <si>
    <t>Дмитриевна</t>
  </si>
  <si>
    <t>Гаджиева</t>
  </si>
  <si>
    <t>Асият</t>
  </si>
  <si>
    <t>Давудовна</t>
  </si>
  <si>
    <t>Гелеева</t>
  </si>
  <si>
    <t>Камилла</t>
  </si>
  <si>
    <t>Цереновна</t>
  </si>
  <si>
    <t>Горяева</t>
  </si>
  <si>
    <t>Юлия</t>
  </si>
  <si>
    <t>Мингияновна</t>
  </si>
  <si>
    <t>Дорджиев</t>
  </si>
  <si>
    <t>Аршаевич</t>
  </si>
  <si>
    <t>Кокуев</t>
  </si>
  <si>
    <t>Чимидович</t>
  </si>
  <si>
    <t>Коокуев</t>
  </si>
  <si>
    <t>Галзан</t>
  </si>
  <si>
    <t>Лагаева</t>
  </si>
  <si>
    <t>Лиджеев</t>
  </si>
  <si>
    <t>Олег</t>
  </si>
  <si>
    <t>Лиджеева</t>
  </si>
  <si>
    <t>Савровна</t>
  </si>
  <si>
    <t>Манжикова</t>
  </si>
  <si>
    <t>Николь</t>
  </si>
  <si>
    <t>Басанговна</t>
  </si>
  <si>
    <t>Минаев</t>
  </si>
  <si>
    <t>Ата</t>
  </si>
  <si>
    <t>Артурович</t>
  </si>
  <si>
    <t>Морозова</t>
  </si>
  <si>
    <t>Анастасия</t>
  </si>
  <si>
    <t>Музраев</t>
  </si>
  <si>
    <t>Данир</t>
  </si>
  <si>
    <t>Элвегович</t>
  </si>
  <si>
    <t>Нигмеев</t>
  </si>
  <si>
    <t>Нимгиров</t>
  </si>
  <si>
    <t>Дарсен</t>
  </si>
  <si>
    <t>Эренценович</t>
  </si>
  <si>
    <t>Ондикова</t>
  </si>
  <si>
    <t>Виктория</t>
  </si>
  <si>
    <t>Рвачева</t>
  </si>
  <si>
    <t>Нина</t>
  </si>
  <si>
    <t>Сангаджиев</t>
  </si>
  <si>
    <t>Халгаева</t>
  </si>
  <si>
    <t>Айтана</t>
  </si>
  <si>
    <t>Хурчиева</t>
  </si>
  <si>
    <t>Энкира</t>
  </si>
  <si>
    <t>Баатравна</t>
  </si>
  <si>
    <t>Церенов</t>
  </si>
  <si>
    <t>Мингиян</t>
  </si>
  <si>
    <t>Саврович</t>
  </si>
  <si>
    <t>Шаханова</t>
  </si>
  <si>
    <t>Валерьевна</t>
  </si>
  <si>
    <t>Эрендженова</t>
  </si>
  <si>
    <t>Агата</t>
  </si>
  <si>
    <t>Михайловна</t>
  </si>
  <si>
    <t>11.01..2010</t>
  </si>
  <si>
    <t>24.06..2009</t>
  </si>
  <si>
    <t>22.09..2009</t>
  </si>
  <si>
    <t>25.01..2010</t>
  </si>
  <si>
    <t>МБОУ "СОШ 21"</t>
  </si>
  <si>
    <t>МБОУ "СОШ№12"</t>
  </si>
  <si>
    <t>МБОУ "СОШ №2"</t>
  </si>
  <si>
    <t>МБОУ "Элистинский технический лицей"</t>
  </si>
  <si>
    <t xml:space="preserve">МБОУ СОШ №3 </t>
  </si>
  <si>
    <t>МБОУ "СОШ № 20"</t>
  </si>
  <si>
    <t>МБОУ "РНГ им. преподобного С. Радонежского"</t>
  </si>
  <si>
    <t>МБОУ "ЭКГ"</t>
  </si>
  <si>
    <t>Бадмаева Галина Корнусовна</t>
  </si>
  <si>
    <t>Джалсанова Лидия Боваевна</t>
  </si>
  <si>
    <t>Буринова Любовь Сергеевна</t>
  </si>
  <si>
    <t>Аншакова Татьяна Евгеньевна</t>
  </si>
  <si>
    <t>Боваева Любовь Борисовна</t>
  </si>
  <si>
    <t>Минькова Людмила Гордеевна</t>
  </si>
  <si>
    <t>Александрович</t>
  </si>
  <si>
    <t>Очировна</t>
  </si>
  <si>
    <t>Вячеславович</t>
  </si>
  <si>
    <t>Максим</t>
  </si>
  <si>
    <t>Павловна</t>
  </si>
  <si>
    <t>Владимировна</t>
  </si>
  <si>
    <t>Владислав</t>
  </si>
  <si>
    <t>Баатровна</t>
  </si>
  <si>
    <t>МБОУ СОШ №3</t>
  </si>
  <si>
    <t>МБОУ "КЭГ"</t>
  </si>
  <si>
    <t>Самаева Елена Нарановна</t>
  </si>
  <si>
    <t>Лазарева Галина Петровна</t>
  </si>
  <si>
    <t>Александровна</t>
  </si>
  <si>
    <t>Арина</t>
  </si>
  <si>
    <t>Эльдар</t>
  </si>
  <si>
    <t>Тимурович</t>
  </si>
  <si>
    <t>Косыченко</t>
  </si>
  <si>
    <t>Леонидович</t>
  </si>
  <si>
    <t>Чимидова</t>
  </si>
  <si>
    <t>Сангаджи-Горяева</t>
  </si>
  <si>
    <t>Акимова</t>
  </si>
  <si>
    <t>Алиева</t>
  </si>
  <si>
    <t>Лиджиева</t>
  </si>
  <si>
    <t>Басангов</t>
  </si>
  <si>
    <t>Родион</t>
  </si>
  <si>
    <t>Константинович</t>
  </si>
  <si>
    <t>Борис</t>
  </si>
  <si>
    <t>Мегмеров</t>
  </si>
  <si>
    <t>Лариев</t>
  </si>
  <si>
    <t>Сиденко</t>
  </si>
  <si>
    <t>Варвара</t>
  </si>
  <si>
    <t>Гаджгаева</t>
  </si>
  <si>
    <t>Ичкеева</t>
  </si>
  <si>
    <t>Софья</t>
  </si>
  <si>
    <t>Укурчинова</t>
  </si>
  <si>
    <t>Дельгира</t>
  </si>
  <si>
    <t>МБОУ "СОШ № 18"</t>
  </si>
  <si>
    <t>Лазарева Роза Павловна</t>
  </si>
  <si>
    <t>Эрендженова Валентина Владимировна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</si>
  <si>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</si>
  <si>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тест</t>
  </si>
  <si>
    <t>итого</t>
  </si>
  <si>
    <t>%</t>
  </si>
  <si>
    <t>Садрикова</t>
  </si>
  <si>
    <t>Манханова</t>
  </si>
  <si>
    <t>Пальцева Раиса Филипповна</t>
  </si>
  <si>
    <t>Мукобенова</t>
  </si>
  <si>
    <t>Болдырев</t>
  </si>
  <si>
    <t>Айс</t>
  </si>
  <si>
    <t>победитель</t>
  </si>
  <si>
    <t>призер</t>
  </si>
  <si>
    <t>ПРЕДСЕДАТЕЛЬ ЖЮРИ</t>
  </si>
  <si>
    <t>Уланова О.С.</t>
  </si>
  <si>
    <t>статус</t>
  </si>
  <si>
    <t>Бадмаев</t>
  </si>
  <si>
    <t>Сергеевич</t>
  </si>
  <si>
    <t>Оконова</t>
  </si>
  <si>
    <t>Инесса</t>
  </si>
  <si>
    <t>Аюна</t>
  </si>
  <si>
    <t>Тимуровна</t>
  </si>
  <si>
    <t>Арутюнова</t>
  </si>
  <si>
    <t>Даниэлла</t>
  </si>
  <si>
    <t>Бадма-Горяева</t>
  </si>
  <si>
    <t>Екатерина</t>
  </si>
  <si>
    <t>Федоровна</t>
  </si>
  <si>
    <t>Нимеева</t>
  </si>
  <si>
    <t>Дарья</t>
  </si>
  <si>
    <t>Комушев</t>
  </si>
  <si>
    <t>Бакур</t>
  </si>
  <si>
    <t>Дольганович</t>
  </si>
  <si>
    <t>Пюрвеев</t>
  </si>
  <si>
    <t>Артем</t>
  </si>
  <si>
    <t>Бадминов</t>
  </si>
  <si>
    <t>Джангрович</t>
  </si>
  <si>
    <t xml:space="preserve">Цохоров </t>
  </si>
  <si>
    <t>Эрдни</t>
  </si>
  <si>
    <t>Иванович</t>
  </si>
  <si>
    <t>Менгиянович</t>
  </si>
  <si>
    <t>МБОУ "Элистинский лицей"</t>
  </si>
  <si>
    <t>Баджаев</t>
  </si>
  <si>
    <t>13.06..2008</t>
  </si>
  <si>
    <t>МБОУ "СОШ № 17" им.Кугультинова Д.Н.</t>
  </si>
  <si>
    <t>Сагипова</t>
  </si>
  <si>
    <t>Сабина</t>
  </si>
  <si>
    <t>Баймуратовна</t>
  </si>
  <si>
    <t>Бадендаев</t>
  </si>
  <si>
    <t>Араш</t>
  </si>
  <si>
    <t>Борисович</t>
  </si>
  <si>
    <t>Андреев</t>
  </si>
  <si>
    <t>Роман</t>
  </si>
  <si>
    <t>Олегович</t>
  </si>
  <si>
    <t>24.12..2008</t>
  </si>
  <si>
    <t>Хонгорова</t>
  </si>
  <si>
    <t>Мирлановна</t>
  </si>
  <si>
    <t>Очир</t>
  </si>
  <si>
    <t>02.11..2008</t>
  </si>
  <si>
    <t>Доржеев</t>
  </si>
  <si>
    <t xml:space="preserve">Виталий </t>
  </si>
  <si>
    <t>Станиславович</t>
  </si>
  <si>
    <t>Муева</t>
  </si>
  <si>
    <t>Букаева</t>
  </si>
  <si>
    <t>04.04..2008</t>
  </si>
  <si>
    <t>Ангиров</t>
  </si>
  <si>
    <t>Андюш</t>
  </si>
  <si>
    <t>17.08..2008</t>
  </si>
  <si>
    <t>Мангутова</t>
  </si>
  <si>
    <t>Санчина</t>
  </si>
  <si>
    <t>Усунцынов</t>
  </si>
  <si>
    <t>Эсен</t>
  </si>
  <si>
    <t>Бочкаева</t>
  </si>
  <si>
    <t>Олеся</t>
  </si>
  <si>
    <t>Валериевна</t>
  </si>
  <si>
    <t>Кекеев</t>
  </si>
  <si>
    <t>МБОУ "СОШ № 4"</t>
  </si>
  <si>
    <t>Баляева Булгун Ивановна</t>
  </si>
  <si>
    <t>Чонаева</t>
  </si>
  <si>
    <t>Давашкина Алла Николаевна</t>
  </si>
  <si>
    <t>Алферов</t>
  </si>
  <si>
    <t>Кирилл</t>
  </si>
  <si>
    <t>Викторович</t>
  </si>
  <si>
    <t>Балинов</t>
  </si>
  <si>
    <t>Даниил</t>
  </si>
  <si>
    <t>МБОУ "СОШ №15"</t>
  </si>
  <si>
    <t>Нюдльчиев Андрей Леонидович</t>
  </si>
  <si>
    <t>Болдырева</t>
  </si>
  <si>
    <t>Мучиринова</t>
  </si>
  <si>
    <t>Кристина</t>
  </si>
  <si>
    <t>Игоревна</t>
  </si>
  <si>
    <t>Жанель</t>
  </si>
  <si>
    <t>Баляева</t>
  </si>
  <si>
    <t>Зимовец</t>
  </si>
  <si>
    <t>Ника</t>
  </si>
  <si>
    <t>Антоновна</t>
  </si>
  <si>
    <t>Искиева</t>
  </si>
  <si>
    <t>Сояш</t>
  </si>
  <si>
    <t>Нюгнеев</t>
  </si>
  <si>
    <t>Николай</t>
  </si>
  <si>
    <t>Элистаевич</t>
  </si>
  <si>
    <t>Игоренва</t>
  </si>
  <si>
    <t>Кукаев</t>
  </si>
  <si>
    <t>Галдан</t>
  </si>
  <si>
    <t>05.11..2008</t>
  </si>
  <si>
    <t>Шатлаев</t>
  </si>
  <si>
    <t>Цеден</t>
  </si>
  <si>
    <t>Юрьевич</t>
  </si>
  <si>
    <t>12.10..2008</t>
  </si>
  <si>
    <t>Редкин</t>
  </si>
  <si>
    <t>Иван</t>
  </si>
  <si>
    <t>Джиргалова Надежда Юрьевна</t>
  </si>
  <si>
    <t>Ходжигирова</t>
  </si>
  <si>
    <t>Ниджа</t>
  </si>
  <si>
    <t>Васильевна</t>
  </si>
  <si>
    <t>19  01  2009</t>
  </si>
  <si>
    <t>Бакаев</t>
  </si>
  <si>
    <t>28.02..2008</t>
  </si>
  <si>
    <t>Даржинов</t>
  </si>
  <si>
    <t>Николаевич</t>
  </si>
  <si>
    <t>06.06..2008</t>
  </si>
  <si>
    <t>Мергульчиева</t>
  </si>
  <si>
    <t>Намджила</t>
  </si>
  <si>
    <t>Хван</t>
  </si>
  <si>
    <t>Бюряева</t>
  </si>
  <si>
    <t>Вадимовна</t>
  </si>
  <si>
    <t>04.08..2008</t>
  </si>
  <si>
    <t>Кульжанов</t>
  </si>
  <si>
    <t>Руслан</t>
  </si>
  <si>
    <t>Кариполлаевич</t>
  </si>
  <si>
    <t>Манчураева</t>
  </si>
  <si>
    <t>Байровна</t>
  </si>
  <si>
    <t>МБОУ"СОШ  № 10 имени В.А.Бембетова"</t>
  </si>
  <si>
    <t>Хаваева</t>
  </si>
  <si>
    <t>Валерия</t>
  </si>
  <si>
    <t>Арсланговна</t>
  </si>
  <si>
    <t>Дуденов</t>
  </si>
  <si>
    <t>Матвеевич</t>
  </si>
  <si>
    <t>01.08..2008</t>
  </si>
  <si>
    <t>Мудикова</t>
  </si>
  <si>
    <t>Надежда</t>
  </si>
  <si>
    <t>Кукудаев</t>
  </si>
  <si>
    <t>06.08..2008</t>
  </si>
  <si>
    <t>Мангашов</t>
  </si>
  <si>
    <t>Очаева</t>
  </si>
  <si>
    <t>Эрднеевна</t>
  </si>
  <si>
    <t>Санзыров</t>
  </si>
  <si>
    <t>Давид</t>
  </si>
  <si>
    <t xml:space="preserve">01.11..2008  </t>
  </si>
  <si>
    <t>Андраев</t>
  </si>
  <si>
    <t>Савр</t>
  </si>
  <si>
    <r>
      <t>МБОУ "Элистинский лицей</t>
    </r>
    <r>
      <rPr>
        <b/>
        <sz val="11"/>
        <color indexed="8"/>
        <rFont val="Times New Roman"/>
        <family val="1"/>
        <charset val="204"/>
      </rPr>
      <t>"</t>
    </r>
  </si>
  <si>
    <t>Тимур</t>
  </si>
  <si>
    <t>Намруевич</t>
  </si>
  <si>
    <t>Церенова</t>
  </si>
  <si>
    <t>Герензел</t>
  </si>
  <si>
    <t>Алювинова</t>
  </si>
  <si>
    <t>Алтана</t>
  </si>
  <si>
    <t>Басановна</t>
  </si>
  <si>
    <t>Мамутова</t>
  </si>
  <si>
    <t>Ильмира</t>
  </si>
  <si>
    <t>Батровна</t>
  </si>
  <si>
    <t>Деляев</t>
  </si>
  <si>
    <t>Эдуардович</t>
  </si>
  <si>
    <t>Гильгеева</t>
  </si>
  <si>
    <t>Буйнта</t>
  </si>
  <si>
    <t>Арсинова</t>
  </si>
  <si>
    <t>Эльвина</t>
  </si>
  <si>
    <t>Адучиевна</t>
  </si>
  <si>
    <t>МБОУ"СОШ №10"</t>
  </si>
  <si>
    <t>Васляева Людмила Дмитриевна</t>
  </si>
  <si>
    <t>Гашунова</t>
  </si>
  <si>
    <t>Айсовна</t>
  </si>
  <si>
    <t>МБОУ СОШ №21</t>
  </si>
  <si>
    <t>Дворядкин Никита Юрьевич</t>
  </si>
  <si>
    <t>Меджеев</t>
  </si>
  <si>
    <t>Арслан</t>
  </si>
  <si>
    <t>Эрдниевич</t>
  </si>
  <si>
    <t>17.01..2008</t>
  </si>
  <si>
    <t>МБОУ "СОШ № 17"  им.Кугультинова Д.Н.</t>
  </si>
  <si>
    <t>Очир-Горяева</t>
  </si>
  <si>
    <t>Мергеновна</t>
  </si>
  <si>
    <t>11.05..2007</t>
  </si>
  <si>
    <t>06. 05..2008</t>
  </si>
  <si>
    <t>Тарачиева</t>
  </si>
  <si>
    <t>Саваровна</t>
  </si>
  <si>
    <t>Кравцова</t>
  </si>
  <si>
    <t>Манхакова</t>
  </si>
  <si>
    <t>Альмина</t>
  </si>
  <si>
    <t>Нормаева</t>
  </si>
  <si>
    <t>Шурлаева</t>
  </si>
  <si>
    <t>Мария</t>
  </si>
  <si>
    <t>МБОУ "СОШ №4"</t>
  </si>
  <si>
    <t xml:space="preserve">Миндяев Михаил Юрьевич </t>
  </si>
  <si>
    <t>Онаев</t>
  </si>
  <si>
    <t>Санал</t>
  </si>
  <si>
    <t>Хонгорович</t>
  </si>
  <si>
    <t>Букшургинов</t>
  </si>
  <si>
    <t>Константин</t>
  </si>
  <si>
    <t>Манджиева</t>
  </si>
  <si>
    <t>Дина</t>
  </si>
  <si>
    <t>Акименко</t>
  </si>
  <si>
    <t>Буринов</t>
  </si>
  <si>
    <t>Арлтан</t>
  </si>
  <si>
    <t>25.08..2007</t>
  </si>
  <si>
    <t>Васильевич</t>
  </si>
  <si>
    <t>27.10..2008</t>
  </si>
  <si>
    <t>Савина</t>
  </si>
  <si>
    <t>25.07..2008</t>
  </si>
  <si>
    <t>Лари</t>
  </si>
  <si>
    <t>Басангович</t>
  </si>
  <si>
    <t>Абдурахманов</t>
  </si>
  <si>
    <t>Эльбрусович</t>
  </si>
  <si>
    <t>Альвина</t>
  </si>
  <si>
    <t>Цутаев</t>
  </si>
  <si>
    <t>Эрендженов</t>
  </si>
  <si>
    <t>Карсаева</t>
  </si>
  <si>
    <t>Денисовна</t>
  </si>
  <si>
    <t>Харцхаева</t>
  </si>
  <si>
    <t>Анатольевна</t>
  </si>
  <si>
    <t>Настаева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</si>
</sst>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[$-409]m/d/yyyy"/>
    <numFmt numFmtId="166" formatCode="dd/mm/yy"/>
  </numFmts>
  <fonts count="30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2C2D2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10" fillId="0" borderId="0"/>
  </cellStyleXfs>
  <cellXfs count="191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4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5" fillId="6" borderId="2" xfId="0" applyFont="1" applyFill="1" applyBorder="1" applyAlignment="1">
      <alignment horizontal="left" vertical="top"/>
    </xf>
    <xf numFmtId="0" fontId="7" fillId="5" borderId="3" xfId="0" applyFont="1" applyFill="1" applyBorder="1" applyAlignment="1">
      <alignment horizontal="center" vertical="top" wrapText="1"/>
    </xf>
    <xf numFmtId="0" fontId="7" fillId="5" borderId="1" xfId="0" applyFont="1" applyFill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horizontal="center" vertical="top"/>
    </xf>
    <xf numFmtId="0" fontId="5" fillId="6" borderId="2" xfId="1" applyFont="1" applyFill="1" applyBorder="1" applyAlignment="1">
      <alignment vertical="top"/>
    </xf>
    <xf numFmtId="0" fontId="13" fillId="6" borderId="2" xfId="0" applyFont="1" applyFill="1" applyBorder="1" applyAlignment="1">
      <alignment vertical="top"/>
    </xf>
    <xf numFmtId="0" fontId="13" fillId="6" borderId="2" xfId="0" applyFont="1" applyFill="1" applyBorder="1" applyAlignment="1">
      <alignment horizontal="left" vertical="top"/>
    </xf>
    <xf numFmtId="0" fontId="11" fillId="6" borderId="2" xfId="0" applyFont="1" applyFill="1" applyBorder="1" applyAlignment="1">
      <alignment vertical="top"/>
    </xf>
    <xf numFmtId="0" fontId="14" fillId="6" borderId="2" xfId="0" applyFont="1" applyFill="1" applyBorder="1" applyAlignment="1">
      <alignment horizontal="center" vertical="top"/>
    </xf>
    <xf numFmtId="0" fontId="14" fillId="6" borderId="2" xfId="1" applyFont="1" applyFill="1" applyBorder="1" applyAlignment="1">
      <alignment wrapText="1"/>
    </xf>
    <xf numFmtId="0" fontId="15" fillId="0" borderId="2" xfId="0" applyFont="1" applyBorder="1" applyAlignment="1"/>
    <xf numFmtId="0" fontId="15" fillId="0" borderId="2" xfId="0" applyFont="1" applyBorder="1" applyAlignment="1">
      <alignment horizontal="center" vertical="top"/>
    </xf>
    <xf numFmtId="0" fontId="14" fillId="6" borderId="2" xfId="1" applyFont="1" applyFill="1" applyBorder="1" applyAlignment="1">
      <alignment vertical="top" wrapText="1"/>
    </xf>
    <xf numFmtId="0" fontId="14" fillId="6" borderId="2" xfId="1" applyFont="1" applyFill="1" applyBorder="1" applyAlignment="1">
      <alignment horizontal="left" vertical="top" wrapText="1"/>
    </xf>
    <xf numFmtId="0" fontId="16" fillId="6" borderId="2" xfId="1" applyFont="1" applyFill="1" applyBorder="1" applyAlignment="1">
      <alignment vertical="center" wrapText="1"/>
    </xf>
    <xf numFmtId="0" fontId="16" fillId="6" borderId="2" xfId="1" applyFont="1" applyFill="1" applyBorder="1" applyAlignment="1">
      <alignment vertical="top" wrapText="1"/>
    </xf>
    <xf numFmtId="0" fontId="16" fillId="6" borderId="2" xfId="1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wrapText="1"/>
    </xf>
    <xf numFmtId="0" fontId="17" fillId="6" borderId="2" xfId="0" applyFont="1" applyFill="1" applyBorder="1" applyAlignment="1">
      <alignment vertical="top" wrapText="1"/>
    </xf>
    <xf numFmtId="0" fontId="17" fillId="6" borderId="2" xfId="0" applyFont="1" applyFill="1" applyBorder="1" applyAlignment="1">
      <alignment horizontal="left" vertical="top" wrapText="1"/>
    </xf>
    <xf numFmtId="0" fontId="14" fillId="6" borderId="2" xfId="1" applyFont="1" applyFill="1" applyBorder="1" applyAlignment="1">
      <alignment vertical="top"/>
    </xf>
    <xf numFmtId="0" fontId="17" fillId="6" borderId="2" xfId="0" applyFont="1" applyFill="1" applyBorder="1" applyAlignment="1"/>
    <xf numFmtId="0" fontId="17" fillId="6" borderId="2" xfId="0" applyFont="1" applyFill="1" applyBorder="1" applyAlignment="1">
      <alignment vertical="top"/>
    </xf>
    <xf numFmtId="0" fontId="17" fillId="6" borderId="2" xfId="0" applyFont="1" applyFill="1" applyBorder="1" applyAlignment="1">
      <alignment horizontal="left" vertical="top"/>
    </xf>
    <xf numFmtId="0" fontId="14" fillId="6" borderId="2" xfId="0" applyFont="1" applyFill="1" applyBorder="1" applyAlignment="1"/>
    <xf numFmtId="14" fontId="14" fillId="6" borderId="2" xfId="3" applyNumberFormat="1" applyFont="1" applyFill="1" applyBorder="1" applyAlignment="1">
      <alignment horizontal="center" vertical="top" wrapText="1"/>
    </xf>
    <xf numFmtId="0" fontId="14" fillId="6" borderId="2" xfId="3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vertical="top"/>
    </xf>
    <xf numFmtId="0" fontId="15" fillId="0" borderId="2" xfId="0" applyFont="1" applyBorder="1" applyAlignment="1">
      <alignment vertical="top"/>
    </xf>
    <xf numFmtId="14" fontId="14" fillId="6" borderId="2" xfId="1" applyNumberFormat="1" applyFont="1" applyFill="1" applyBorder="1" applyAlignment="1">
      <alignment horizontal="center" vertical="top" wrapText="1"/>
    </xf>
    <xf numFmtId="14" fontId="16" fillId="6" borderId="2" xfId="1" applyNumberFormat="1" applyFont="1" applyFill="1" applyBorder="1" applyAlignment="1">
      <alignment horizontal="center" vertical="top" wrapText="1"/>
    </xf>
    <xf numFmtId="14" fontId="17" fillId="6" borderId="2" xfId="0" applyNumberFormat="1" applyFont="1" applyFill="1" applyBorder="1" applyAlignment="1">
      <alignment horizontal="center" vertical="top" wrapText="1"/>
    </xf>
    <xf numFmtId="14" fontId="14" fillId="6" borderId="2" xfId="1" applyNumberFormat="1" applyFont="1" applyFill="1" applyBorder="1" applyAlignment="1">
      <alignment horizontal="center" vertical="top"/>
    </xf>
    <xf numFmtId="14" fontId="17" fillId="6" borderId="2" xfId="0" applyNumberFormat="1" applyFont="1" applyFill="1" applyBorder="1" applyAlignment="1">
      <alignment horizontal="center" vertical="top"/>
    </xf>
    <xf numFmtId="14" fontId="14" fillId="6" borderId="2" xfId="0" applyNumberFormat="1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left"/>
    </xf>
    <xf numFmtId="0" fontId="7" fillId="0" borderId="1" xfId="0" applyFont="1" applyBorder="1" applyAlignment="1"/>
    <xf numFmtId="0" fontId="18" fillId="5" borderId="3" xfId="0" applyFont="1" applyFill="1" applyBorder="1" applyAlignment="1">
      <alignment horizontal="center" vertical="top" wrapText="1"/>
    </xf>
    <xf numFmtId="14" fontId="11" fillId="6" borderId="2" xfId="0" applyNumberFormat="1" applyFont="1" applyFill="1" applyBorder="1" applyAlignment="1">
      <alignment horizontal="center"/>
    </xf>
    <xf numFmtId="14" fontId="13" fillId="6" borderId="2" xfId="0" applyNumberFormat="1" applyFont="1" applyFill="1" applyBorder="1" applyAlignment="1">
      <alignment horizontal="center" vertical="top"/>
    </xf>
    <xf numFmtId="0" fontId="5" fillId="6" borderId="2" xfId="1" applyFont="1" applyFill="1" applyBorder="1" applyAlignment="1">
      <alignment horizontal="left"/>
    </xf>
    <xf numFmtId="164" fontId="5" fillId="6" borderId="2" xfId="0" applyNumberFormat="1" applyFont="1" applyFill="1" applyBorder="1" applyAlignment="1">
      <alignment horizontal="center"/>
    </xf>
    <xf numFmtId="14" fontId="13" fillId="6" borderId="2" xfId="0" applyNumberFormat="1" applyFont="1" applyFill="1" applyBorder="1" applyAlignment="1">
      <alignment horizontal="center" vertical="center"/>
    </xf>
    <xf numFmtId="14" fontId="5" fillId="6" borderId="2" xfId="1" applyNumberFormat="1" applyFont="1" applyFill="1" applyBorder="1" applyAlignment="1">
      <alignment horizontal="center"/>
    </xf>
    <xf numFmtId="14" fontId="5" fillId="6" borderId="2" xfId="1" applyNumberFormat="1" applyFont="1" applyFill="1" applyBorder="1" applyAlignment="1">
      <alignment horizontal="center" vertical="top"/>
    </xf>
    <xf numFmtId="0" fontId="12" fillId="6" borderId="2" xfId="1" applyFont="1" applyFill="1" applyBorder="1" applyAlignment="1">
      <alignment horizontal="left"/>
    </xf>
    <xf numFmtId="14" fontId="12" fillId="6" borderId="2" xfId="1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2" fillId="6" borderId="2" xfId="1" applyFont="1" applyFill="1" applyBorder="1" applyAlignment="1">
      <alignment vertical="top"/>
    </xf>
    <xf numFmtId="0" fontId="11" fillId="6" borderId="2" xfId="0" applyFont="1" applyFill="1" applyBorder="1" applyAlignment="1"/>
    <xf numFmtId="0" fontId="19" fillId="6" borderId="2" xfId="0" applyFont="1" applyFill="1" applyBorder="1" applyAlignment="1">
      <alignment horizontal="left" vertical="top"/>
    </xf>
    <xf numFmtId="165" fontId="19" fillId="6" borderId="2" xfId="0" applyNumberFormat="1" applyFont="1" applyFill="1" applyBorder="1" applyAlignment="1">
      <alignment horizontal="center" vertical="top"/>
    </xf>
    <xf numFmtId="0" fontId="5" fillId="6" borderId="2" xfId="0" applyFont="1" applyFill="1" applyBorder="1" applyAlignment="1">
      <alignment vertical="top"/>
    </xf>
    <xf numFmtId="0" fontId="5" fillId="6" borderId="2" xfId="1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/>
    </xf>
    <xf numFmtId="14" fontId="5" fillId="6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left"/>
    </xf>
    <xf numFmtId="14" fontId="13" fillId="6" borderId="2" xfId="0" applyNumberFormat="1" applyFont="1" applyFill="1" applyBorder="1" applyAlignment="1">
      <alignment horizontal="center"/>
    </xf>
    <xf numFmtId="14" fontId="19" fillId="6" borderId="2" xfId="0" applyNumberFormat="1" applyFont="1" applyFill="1" applyBorder="1" applyAlignment="1">
      <alignment horizontal="center" vertical="top"/>
    </xf>
    <xf numFmtId="0" fontId="20" fillId="5" borderId="3" xfId="0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left" vertical="top"/>
    </xf>
    <xf numFmtId="0" fontId="21" fillId="6" borderId="2" xfId="0" applyFont="1" applyFill="1" applyBorder="1" applyAlignment="1">
      <alignment horizontal="left" vertical="top" wrapText="1"/>
    </xf>
    <xf numFmtId="165" fontId="21" fillId="6" borderId="2" xfId="0" applyNumberFormat="1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6" borderId="2" xfId="2" applyFont="1" applyFill="1" applyBorder="1" applyAlignment="1">
      <alignment horizontal="left" vertical="top" wrapText="1"/>
    </xf>
    <xf numFmtId="164" fontId="14" fillId="6" borderId="2" xfId="2" applyNumberFormat="1" applyFont="1" applyFill="1" applyBorder="1" applyAlignment="1">
      <alignment horizontal="left" vertical="top" wrapText="1"/>
    </xf>
    <xf numFmtId="14" fontId="17" fillId="6" borderId="2" xfId="0" applyNumberFormat="1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horizontal="left" vertical="top" wrapText="1"/>
    </xf>
    <xf numFmtId="164" fontId="14" fillId="6" borderId="2" xfId="0" applyNumberFormat="1" applyFont="1" applyFill="1" applyBorder="1" applyAlignment="1">
      <alignment horizontal="left" vertical="top"/>
    </xf>
    <xf numFmtId="0" fontId="15" fillId="6" borderId="2" xfId="1" applyFont="1" applyFill="1" applyBorder="1" applyAlignment="1">
      <alignment horizontal="left" vertical="top" wrapText="1"/>
    </xf>
    <xf numFmtId="14" fontId="17" fillId="6" borderId="2" xfId="1" applyNumberFormat="1" applyFont="1" applyFill="1" applyBorder="1" applyAlignment="1">
      <alignment horizontal="left" vertical="top" wrapText="1"/>
    </xf>
    <xf numFmtId="0" fontId="17" fillId="6" borderId="2" xfId="1" applyFont="1" applyFill="1" applyBorder="1" applyAlignment="1">
      <alignment horizontal="left" vertical="top" wrapText="1"/>
    </xf>
    <xf numFmtId="14" fontId="17" fillId="6" borderId="2" xfId="0" applyNumberFormat="1" applyFont="1" applyFill="1" applyBorder="1" applyAlignment="1">
      <alignment horizontal="left" vertical="top"/>
    </xf>
    <xf numFmtId="0" fontId="15" fillId="6" borderId="2" xfId="1" applyFont="1" applyFill="1" applyBorder="1" applyAlignment="1">
      <alignment horizontal="left" vertical="top"/>
    </xf>
    <xf numFmtId="14" fontId="14" fillId="6" borderId="2" xfId="1" applyNumberFormat="1" applyFont="1" applyFill="1" applyBorder="1" applyAlignment="1">
      <alignment horizontal="left" vertical="top" wrapText="1"/>
    </xf>
    <xf numFmtId="0" fontId="14" fillId="6" borderId="2" xfId="1" applyFont="1" applyFill="1" applyBorder="1" applyAlignment="1">
      <alignment horizontal="left" vertical="top"/>
    </xf>
    <xf numFmtId="14" fontId="14" fillId="6" borderId="2" xfId="1" applyNumberFormat="1" applyFont="1" applyFill="1" applyBorder="1" applyAlignment="1">
      <alignment horizontal="left" vertical="top"/>
    </xf>
    <xf numFmtId="166" fontId="17" fillId="6" borderId="2" xfId="0" applyNumberFormat="1" applyFont="1" applyFill="1" applyBorder="1" applyAlignment="1">
      <alignment horizontal="left" vertical="top"/>
    </xf>
    <xf numFmtId="0" fontId="15" fillId="6" borderId="2" xfId="0" applyFont="1" applyFill="1" applyBorder="1" applyAlignment="1">
      <alignment horizontal="left" vertical="top"/>
    </xf>
    <xf numFmtId="14" fontId="14" fillId="6" borderId="2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5" borderId="0" xfId="0" applyFont="1" applyFill="1" applyBorder="1" applyAlignment="1"/>
    <xf numFmtId="0" fontId="18" fillId="5" borderId="3" xfId="0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/>
    <xf numFmtId="0" fontId="8" fillId="0" borderId="2" xfId="0" applyFont="1" applyBorder="1" applyAlignment="1"/>
    <xf numFmtId="0" fontId="0" fillId="7" borderId="0" xfId="0" applyFont="1" applyFill="1" applyAlignment="1"/>
    <xf numFmtId="0" fontId="1" fillId="5" borderId="0" xfId="0" applyFont="1" applyFill="1" applyBorder="1" applyAlignment="1"/>
    <xf numFmtId="0" fontId="0" fillId="6" borderId="0" xfId="0" applyFont="1" applyFill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left"/>
    </xf>
    <xf numFmtId="0" fontId="8" fillId="0" borderId="0" xfId="0" applyFont="1" applyAlignment="1"/>
    <xf numFmtId="0" fontId="23" fillId="0" borderId="2" xfId="0" applyFont="1" applyBorder="1" applyAlignment="1">
      <alignment horizontal="center" vertical="top"/>
    </xf>
    <xf numFmtId="0" fontId="24" fillId="6" borderId="2" xfId="1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14" fontId="24" fillId="6" borderId="2" xfId="1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25" fillId="6" borderId="2" xfId="0" applyFont="1" applyFill="1" applyBorder="1" applyAlignment="1">
      <alignment vertical="top" wrapText="1"/>
    </xf>
    <xf numFmtId="14" fontId="26" fillId="6" borderId="2" xfId="0" applyNumberFormat="1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vertical="top"/>
    </xf>
    <xf numFmtId="14" fontId="25" fillId="6" borderId="2" xfId="0" applyNumberFormat="1" applyFont="1" applyFill="1" applyBorder="1" applyAlignment="1">
      <alignment horizontal="center" vertical="top" wrapText="1"/>
    </xf>
    <xf numFmtId="0" fontId="24" fillId="6" borderId="2" xfId="1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14" fontId="24" fillId="6" borderId="2" xfId="0" applyNumberFormat="1" applyFont="1" applyFill="1" applyBorder="1" applyAlignment="1">
      <alignment horizontal="center" vertical="top" wrapText="1"/>
    </xf>
    <xf numFmtId="0" fontId="24" fillId="6" borderId="2" xfId="1" applyFont="1" applyFill="1" applyBorder="1" applyAlignment="1">
      <alignment vertical="top"/>
    </xf>
    <xf numFmtId="14" fontId="24" fillId="6" borderId="2" xfId="1" applyNumberFormat="1" applyFont="1" applyFill="1" applyBorder="1" applyAlignment="1">
      <alignment horizontal="center" vertical="top"/>
    </xf>
    <xf numFmtId="0" fontId="27" fillId="6" borderId="2" xfId="0" applyFont="1" applyFill="1" applyBorder="1" applyAlignment="1">
      <alignment vertical="top" wrapText="1"/>
    </xf>
    <xf numFmtId="165" fontId="27" fillId="6" borderId="2" xfId="0" applyNumberFormat="1" applyFont="1" applyFill="1" applyBorder="1" applyAlignment="1">
      <alignment horizontal="center" vertical="top" wrapText="1"/>
    </xf>
    <xf numFmtId="0" fontId="24" fillId="6" borderId="2" xfId="0" applyFont="1" applyFill="1" applyBorder="1" applyAlignment="1">
      <alignment vertical="top" wrapText="1"/>
    </xf>
    <xf numFmtId="0" fontId="24" fillId="6" borderId="2" xfId="2" applyFont="1" applyFill="1" applyBorder="1" applyAlignment="1">
      <alignment vertical="top"/>
    </xf>
    <xf numFmtId="164" fontId="24" fillId="6" borderId="2" xfId="2" applyNumberFormat="1" applyFont="1" applyFill="1" applyBorder="1" applyAlignment="1">
      <alignment horizontal="center" vertical="top"/>
    </xf>
    <xf numFmtId="0" fontId="24" fillId="6" borderId="2" xfId="2" applyFont="1" applyFill="1" applyBorder="1" applyAlignment="1">
      <alignment horizontal="left" vertical="top" wrapText="1"/>
    </xf>
    <xf numFmtId="14" fontId="25" fillId="6" borderId="2" xfId="0" applyNumberFormat="1" applyFont="1" applyFill="1" applyBorder="1" applyAlignment="1">
      <alignment horizontal="center" vertical="top"/>
    </xf>
    <xf numFmtId="0" fontId="24" fillId="6" borderId="2" xfId="1" applyFont="1" applyFill="1" applyBorder="1" applyAlignment="1">
      <alignment horizontal="left" vertical="top"/>
    </xf>
    <xf numFmtId="164" fontId="24" fillId="6" borderId="2" xfId="2" applyNumberFormat="1" applyFont="1" applyFill="1" applyBorder="1" applyAlignment="1">
      <alignment horizontal="center" vertical="top" wrapText="1"/>
    </xf>
    <xf numFmtId="0" fontId="28" fillId="6" borderId="2" xfId="1" applyFont="1" applyFill="1" applyBorder="1" applyAlignment="1">
      <alignment vertical="top" wrapText="1"/>
    </xf>
    <xf numFmtId="14" fontId="28" fillId="6" borderId="2" xfId="1" applyNumberFormat="1" applyFont="1" applyFill="1" applyBorder="1" applyAlignment="1">
      <alignment horizontal="center" vertical="top" wrapText="1"/>
    </xf>
    <xf numFmtId="0" fontId="26" fillId="6" borderId="2" xfId="0" applyFont="1" applyFill="1" applyBorder="1" applyAlignment="1">
      <alignment vertical="top" wrapText="1"/>
    </xf>
    <xf numFmtId="164" fontId="24" fillId="6" borderId="2" xfId="0" applyNumberFormat="1" applyFont="1" applyFill="1" applyBorder="1" applyAlignment="1">
      <alignment horizontal="center" vertical="top"/>
    </xf>
    <xf numFmtId="14" fontId="24" fillId="6" borderId="2" xfId="2" applyNumberFormat="1" applyFont="1" applyFill="1" applyBorder="1" applyAlignment="1">
      <alignment horizontal="center" vertical="top"/>
    </xf>
    <xf numFmtId="0" fontId="24" fillId="6" borderId="2" xfId="2" applyFont="1" applyFill="1" applyBorder="1" applyAlignment="1">
      <alignment horizontal="left" vertical="top"/>
    </xf>
    <xf numFmtId="0" fontId="25" fillId="6" borderId="2" xfId="0" applyFont="1" applyFill="1" applyBorder="1" applyAlignment="1">
      <alignment horizontal="left" vertical="top" wrapText="1"/>
    </xf>
    <xf numFmtId="0" fontId="24" fillId="6" borderId="2" xfId="2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/>
    </xf>
    <xf numFmtId="0" fontId="20" fillId="5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/>
    </xf>
    <xf numFmtId="0" fontId="5" fillId="6" borderId="2" xfId="1" applyFont="1" applyFill="1" applyBorder="1" applyAlignment="1">
      <alignment horizontal="left" vertical="top" wrapText="1"/>
    </xf>
    <xf numFmtId="14" fontId="5" fillId="6" borderId="2" xfId="1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vertical="top"/>
    </xf>
    <xf numFmtId="0" fontId="13" fillId="6" borderId="2" xfId="1" applyFont="1" applyFill="1" applyBorder="1" applyAlignment="1">
      <alignment vertical="top" wrapText="1"/>
    </xf>
    <xf numFmtId="0" fontId="5" fillId="6" borderId="2" xfId="1" applyFont="1" applyFill="1" applyBorder="1" applyAlignment="1">
      <alignment vertical="center"/>
    </xf>
    <xf numFmtId="0" fontId="19" fillId="6" borderId="2" xfId="0" applyFont="1" applyFill="1" applyBorder="1" applyAlignment="1">
      <alignment vertical="top" wrapText="1"/>
    </xf>
    <xf numFmtId="165" fontId="19" fillId="6" borderId="2" xfId="0" applyNumberFormat="1" applyFont="1" applyFill="1" applyBorder="1" applyAlignment="1">
      <alignment horizontal="center" vertical="top" wrapText="1"/>
    </xf>
    <xf numFmtId="0" fontId="13" fillId="6" borderId="2" xfId="0" applyFont="1" applyFill="1" applyBorder="1" applyAlignment="1">
      <alignment vertical="top" wrapText="1"/>
    </xf>
    <xf numFmtId="14" fontId="13" fillId="6" borderId="2" xfId="0" applyNumberFormat="1" applyFont="1" applyFill="1" applyBorder="1" applyAlignment="1">
      <alignment horizontal="center" vertical="top" wrapText="1"/>
    </xf>
    <xf numFmtId="0" fontId="12" fillId="6" borderId="2" xfId="1" applyFont="1" applyFill="1" applyBorder="1" applyAlignment="1">
      <alignment horizontal="left" vertical="top" wrapText="1"/>
    </xf>
    <xf numFmtId="14" fontId="12" fillId="6" borderId="2" xfId="1" applyNumberFormat="1" applyFont="1" applyFill="1" applyBorder="1" applyAlignment="1">
      <alignment horizontal="center" vertical="top" wrapText="1"/>
    </xf>
    <xf numFmtId="0" fontId="12" fillId="6" borderId="2" xfId="1" applyFont="1" applyFill="1" applyBorder="1" applyAlignment="1">
      <alignment vertical="top" wrapText="1"/>
    </xf>
    <xf numFmtId="14" fontId="5" fillId="6" borderId="2" xfId="0" applyNumberFormat="1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164" fontId="5" fillId="6" borderId="2" xfId="0" applyNumberFormat="1" applyFont="1" applyFill="1" applyBorder="1" applyAlignment="1">
      <alignment horizontal="center" vertical="top"/>
    </xf>
    <xf numFmtId="0" fontId="11" fillId="6" borderId="2" xfId="0" applyFont="1" applyFill="1" applyBorder="1" applyAlignment="1">
      <alignment vertical="top" wrapText="1"/>
    </xf>
    <xf numFmtId="0" fontId="5" fillId="6" borderId="2" xfId="1" applyFont="1" applyFill="1" applyBorder="1" applyAlignment="1">
      <alignment vertical="top" wrapText="1"/>
    </xf>
    <xf numFmtId="0" fontId="0" fillId="0" borderId="0" xfId="0" applyFont="1" applyAlignment="1">
      <alignment horizontal="center"/>
    </xf>
    <xf numFmtId="0" fontId="14" fillId="7" borderId="2" xfId="0" applyFont="1" applyFill="1" applyBorder="1" applyAlignment="1">
      <alignment horizontal="left" vertical="top"/>
    </xf>
    <xf numFmtId="0" fontId="15" fillId="7" borderId="2" xfId="1" applyFont="1" applyFill="1" applyBorder="1" applyAlignment="1">
      <alignment horizontal="left" vertical="top" wrapText="1"/>
    </xf>
    <xf numFmtId="0" fontId="15" fillId="7" borderId="2" xfId="0" applyFont="1" applyFill="1" applyBorder="1" applyAlignment="1">
      <alignment horizontal="center" vertical="top"/>
    </xf>
    <xf numFmtId="14" fontId="17" fillId="7" borderId="2" xfId="1" applyNumberFormat="1" applyFont="1" applyFill="1" applyBorder="1" applyAlignment="1">
      <alignment horizontal="left" vertical="top" wrapText="1"/>
    </xf>
    <xf numFmtId="0" fontId="21" fillId="7" borderId="2" xfId="0" applyFont="1" applyFill="1" applyBorder="1" applyAlignment="1">
      <alignment horizontal="center" vertical="top" wrapText="1"/>
    </xf>
    <xf numFmtId="0" fontId="17" fillId="7" borderId="2" xfId="1" applyFont="1" applyFill="1" applyBorder="1" applyAlignment="1">
      <alignment horizontal="left" vertical="top" wrapText="1"/>
    </xf>
    <xf numFmtId="0" fontId="21" fillId="7" borderId="2" xfId="0" applyFont="1" applyFill="1" applyBorder="1" applyAlignment="1">
      <alignment horizontal="left" vertical="top" wrapText="1"/>
    </xf>
    <xf numFmtId="0" fontId="15" fillId="7" borderId="2" xfId="0" applyFont="1" applyFill="1" applyBorder="1" applyAlignment="1">
      <alignment vertical="top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60"/>
  <sheetViews>
    <sheetView topLeftCell="A37" workbookViewId="0">
      <selection activeCell="D64" sqref="D64"/>
    </sheetView>
  </sheetViews>
  <sheetFormatPr defaultColWidth="12.7109375" defaultRowHeight="15.75" customHeight="1" x14ac:dyDescent="0.2"/>
  <cols>
    <col min="1" max="1" width="5" customWidth="1"/>
    <col min="5" max="5" width="9" customWidth="1"/>
    <col min="7" max="7" width="14.85546875" customWidth="1"/>
    <col min="8" max="8" width="27.85546875" customWidth="1"/>
    <col min="10" max="10" width="32.28515625" customWidth="1"/>
    <col min="11" max="15" width="5.7109375" style="109" customWidth="1"/>
  </cols>
  <sheetData>
    <row r="1" spans="1:17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107"/>
      <c r="L1" s="107"/>
      <c r="M1" s="107"/>
      <c r="N1" s="107"/>
      <c r="O1" s="107"/>
    </row>
    <row r="2" spans="1:17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107"/>
      <c r="L2" s="107"/>
      <c r="M2" s="107"/>
      <c r="N2" s="107"/>
      <c r="O2" s="107"/>
    </row>
    <row r="3" spans="1:17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107"/>
      <c r="L3" s="107"/>
      <c r="M3" s="107"/>
      <c r="N3" s="107"/>
      <c r="O3" s="107"/>
    </row>
    <row r="4" spans="1:17" ht="12.75" x14ac:dyDescent="0.2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  <c r="K4" s="107"/>
      <c r="L4" s="107"/>
      <c r="M4" s="107"/>
      <c r="N4" s="107"/>
      <c r="O4" s="107"/>
    </row>
    <row r="5" spans="1:17" ht="12.75" x14ac:dyDescent="0.2">
      <c r="A5" s="4"/>
      <c r="B5" s="8" t="s">
        <v>7</v>
      </c>
      <c r="C5" s="7">
        <v>80</v>
      </c>
      <c r="D5" s="4"/>
      <c r="E5" s="4"/>
      <c r="F5" s="9"/>
      <c r="G5" s="4"/>
      <c r="H5" s="4"/>
      <c r="I5" s="4"/>
      <c r="J5" s="4"/>
      <c r="K5" s="107"/>
      <c r="L5" s="107"/>
      <c r="M5" s="107"/>
      <c r="N5" s="107"/>
      <c r="O5" s="107"/>
    </row>
    <row r="6" spans="1:17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108"/>
      <c r="L6" s="108"/>
      <c r="M6" s="108"/>
      <c r="N6" s="108"/>
      <c r="O6" s="108"/>
      <c r="P6" s="14"/>
      <c r="Q6" s="13"/>
    </row>
    <row r="7" spans="1:17" ht="42.75" x14ac:dyDescent="0.2">
      <c r="A7" s="60" t="s">
        <v>9</v>
      </c>
      <c r="B7" s="60" t="s">
        <v>10</v>
      </c>
      <c r="C7" s="60" t="s">
        <v>11</v>
      </c>
      <c r="D7" s="60" t="s">
        <v>12</v>
      </c>
      <c r="E7" s="60" t="s">
        <v>13</v>
      </c>
      <c r="F7" s="60" t="s">
        <v>14</v>
      </c>
      <c r="G7" s="60" t="s">
        <v>15</v>
      </c>
      <c r="H7" s="60" t="s">
        <v>16</v>
      </c>
      <c r="I7" s="60" t="s">
        <v>6</v>
      </c>
      <c r="J7" s="60" t="s">
        <v>17</v>
      </c>
      <c r="K7" s="111">
        <v>1</v>
      </c>
      <c r="L7" s="111">
        <v>2</v>
      </c>
      <c r="M7" s="111">
        <v>3</v>
      </c>
      <c r="N7" s="111" t="s">
        <v>307</v>
      </c>
      <c r="O7" s="111" t="s">
        <v>308</v>
      </c>
      <c r="P7" s="60" t="s">
        <v>18</v>
      </c>
      <c r="Q7" s="60" t="s">
        <v>19</v>
      </c>
    </row>
    <row r="8" spans="1:17" ht="15.75" customHeight="1" x14ac:dyDescent="0.25">
      <c r="A8" s="22">
        <v>1</v>
      </c>
      <c r="B8" s="72" t="s">
        <v>115</v>
      </c>
      <c r="C8" s="72" t="s">
        <v>116</v>
      </c>
      <c r="D8" s="72" t="s">
        <v>117</v>
      </c>
      <c r="E8" s="26" t="s">
        <v>8</v>
      </c>
      <c r="F8" s="61">
        <v>40494</v>
      </c>
      <c r="G8" s="70" t="s">
        <v>180</v>
      </c>
      <c r="H8" s="30" t="s">
        <v>154</v>
      </c>
      <c r="I8" s="26">
        <v>7</v>
      </c>
      <c r="J8" s="72" t="s">
        <v>165</v>
      </c>
      <c r="K8" s="113">
        <v>20</v>
      </c>
      <c r="L8" s="113">
        <v>16</v>
      </c>
      <c r="M8" s="113">
        <v>14</v>
      </c>
      <c r="N8" s="113">
        <v>20</v>
      </c>
      <c r="O8" s="112">
        <f t="shared" ref="O8:O31" si="0">SUM(K8:N8)</f>
        <v>70</v>
      </c>
      <c r="P8" s="25">
        <f>O8*100/80</f>
        <v>87.5</v>
      </c>
      <c r="Q8" s="25" t="s">
        <v>316</v>
      </c>
    </row>
    <row r="9" spans="1:17" ht="15.75" customHeight="1" x14ac:dyDescent="0.25">
      <c r="A9" s="22">
        <v>2</v>
      </c>
      <c r="B9" s="73" t="s">
        <v>139</v>
      </c>
      <c r="C9" s="73" t="s">
        <v>42</v>
      </c>
      <c r="D9" s="73" t="s">
        <v>140</v>
      </c>
      <c r="E9" s="26" t="s">
        <v>179</v>
      </c>
      <c r="F9" s="74" t="s">
        <v>152</v>
      </c>
      <c r="G9" s="70" t="s">
        <v>180</v>
      </c>
      <c r="H9" s="75" t="s">
        <v>155</v>
      </c>
      <c r="I9" s="26">
        <v>7</v>
      </c>
      <c r="J9" s="73" t="s">
        <v>166</v>
      </c>
      <c r="K9" s="114">
        <v>20</v>
      </c>
      <c r="L9" s="114">
        <v>20</v>
      </c>
      <c r="M9" s="114">
        <v>7</v>
      </c>
      <c r="N9" s="114">
        <v>20</v>
      </c>
      <c r="O9" s="112">
        <f t="shared" si="0"/>
        <v>67</v>
      </c>
      <c r="P9" s="25">
        <f t="shared" ref="P9:P57" si="1">O9*100/80</f>
        <v>83.75</v>
      </c>
      <c r="Q9" s="25" t="s">
        <v>317</v>
      </c>
    </row>
    <row r="10" spans="1:17" ht="15.75" customHeight="1" x14ac:dyDescent="0.25">
      <c r="A10" s="22">
        <v>3</v>
      </c>
      <c r="B10" s="27" t="s">
        <v>145</v>
      </c>
      <c r="C10" s="27" t="s">
        <v>146</v>
      </c>
      <c r="D10" s="27" t="s">
        <v>31</v>
      </c>
      <c r="E10" s="26" t="s">
        <v>8</v>
      </c>
      <c r="F10" s="67">
        <v>40385</v>
      </c>
      <c r="G10" s="70" t="s">
        <v>180</v>
      </c>
      <c r="H10" s="27" t="s">
        <v>160</v>
      </c>
      <c r="I10" s="26">
        <v>7</v>
      </c>
      <c r="J10" s="27" t="s">
        <v>171</v>
      </c>
      <c r="K10" s="115">
        <v>17</v>
      </c>
      <c r="L10" s="115">
        <v>9</v>
      </c>
      <c r="M10" s="115">
        <v>6</v>
      </c>
      <c r="N10" s="115">
        <v>20</v>
      </c>
      <c r="O10" s="112">
        <f t="shared" si="0"/>
        <v>52</v>
      </c>
      <c r="P10" s="25">
        <f t="shared" si="1"/>
        <v>65</v>
      </c>
      <c r="Q10" s="25" t="s">
        <v>317</v>
      </c>
    </row>
    <row r="11" spans="1:17" ht="15.75" customHeight="1" x14ac:dyDescent="0.25">
      <c r="A11" s="22">
        <v>4</v>
      </c>
      <c r="B11" s="72" t="s">
        <v>106</v>
      </c>
      <c r="C11" s="72" t="s">
        <v>107</v>
      </c>
      <c r="D11" s="72" t="s">
        <v>108</v>
      </c>
      <c r="E11" s="26" t="s">
        <v>8</v>
      </c>
      <c r="F11" s="61">
        <v>40616</v>
      </c>
      <c r="G11" s="70" t="s">
        <v>180</v>
      </c>
      <c r="H11" s="30" t="s">
        <v>154</v>
      </c>
      <c r="I11" s="26">
        <v>7</v>
      </c>
      <c r="J11" s="72" t="s">
        <v>165</v>
      </c>
      <c r="K11" s="113">
        <v>13</v>
      </c>
      <c r="L11" s="113">
        <v>15</v>
      </c>
      <c r="M11" s="113">
        <v>17.5</v>
      </c>
      <c r="N11" s="113">
        <v>6</v>
      </c>
      <c r="O11" s="112">
        <f t="shared" si="0"/>
        <v>51.5</v>
      </c>
      <c r="P11" s="25">
        <f t="shared" si="1"/>
        <v>64.375</v>
      </c>
      <c r="Q11" s="25" t="s">
        <v>317</v>
      </c>
    </row>
    <row r="12" spans="1:17" ht="15.75" customHeight="1" x14ac:dyDescent="0.25">
      <c r="A12" s="22">
        <v>5</v>
      </c>
      <c r="B12" s="68" t="s">
        <v>20</v>
      </c>
      <c r="C12" s="68" t="s">
        <v>21</v>
      </c>
      <c r="D12" s="68" t="s">
        <v>22</v>
      </c>
      <c r="E12" s="26" t="s">
        <v>8</v>
      </c>
      <c r="F12" s="69">
        <v>40251</v>
      </c>
      <c r="G12" s="70" t="s">
        <v>180</v>
      </c>
      <c r="H12" s="71" t="s">
        <v>153</v>
      </c>
      <c r="I12" s="26">
        <v>7</v>
      </c>
      <c r="J12" s="68" t="s">
        <v>164</v>
      </c>
      <c r="K12" s="112">
        <v>19</v>
      </c>
      <c r="L12" s="112">
        <v>9</v>
      </c>
      <c r="M12" s="112">
        <v>10</v>
      </c>
      <c r="N12" s="112">
        <v>7</v>
      </c>
      <c r="O12" s="112">
        <f t="shared" si="0"/>
        <v>45</v>
      </c>
      <c r="P12" s="25">
        <f t="shared" si="1"/>
        <v>56.25</v>
      </c>
      <c r="Q12" s="25" t="s">
        <v>317</v>
      </c>
    </row>
    <row r="13" spans="1:17" ht="15.75" customHeight="1" x14ac:dyDescent="0.25">
      <c r="A13" s="22">
        <v>6</v>
      </c>
      <c r="B13" s="72" t="s">
        <v>59</v>
      </c>
      <c r="C13" s="72" t="s">
        <v>60</v>
      </c>
      <c r="D13" s="72" t="s">
        <v>61</v>
      </c>
      <c r="E13" s="26" t="s">
        <v>179</v>
      </c>
      <c r="F13" s="61">
        <v>40182</v>
      </c>
      <c r="G13" s="70" t="s">
        <v>180</v>
      </c>
      <c r="H13" s="30" t="s">
        <v>154</v>
      </c>
      <c r="I13" s="26">
        <v>7</v>
      </c>
      <c r="J13" s="72" t="s">
        <v>165</v>
      </c>
      <c r="K13" s="113">
        <v>13</v>
      </c>
      <c r="L13" s="113">
        <v>14</v>
      </c>
      <c r="M13" s="113">
        <v>15</v>
      </c>
      <c r="N13" s="113">
        <v>3</v>
      </c>
      <c r="O13" s="112">
        <f t="shared" si="0"/>
        <v>45</v>
      </c>
      <c r="P13" s="25">
        <f t="shared" si="1"/>
        <v>56.25</v>
      </c>
      <c r="Q13" s="25" t="s">
        <v>317</v>
      </c>
    </row>
    <row r="14" spans="1:17" ht="15.75" customHeight="1" x14ac:dyDescent="0.25">
      <c r="A14" s="22">
        <v>7</v>
      </c>
      <c r="B14" s="121" t="s">
        <v>314</v>
      </c>
      <c r="C14" s="121" t="s">
        <v>315</v>
      </c>
      <c r="D14" s="121" t="s">
        <v>267</v>
      </c>
      <c r="E14" s="121" t="s">
        <v>8</v>
      </c>
      <c r="F14" s="120">
        <v>40505</v>
      </c>
      <c r="G14" s="70" t="s">
        <v>180</v>
      </c>
      <c r="H14" s="27" t="s">
        <v>160</v>
      </c>
      <c r="I14" s="26">
        <v>7</v>
      </c>
      <c r="J14" s="27" t="s">
        <v>171</v>
      </c>
      <c r="K14" s="119">
        <v>16</v>
      </c>
      <c r="L14" s="119">
        <v>7</v>
      </c>
      <c r="M14" s="119">
        <v>16</v>
      </c>
      <c r="N14" s="119">
        <v>5</v>
      </c>
      <c r="O14" s="119">
        <f t="shared" si="0"/>
        <v>44</v>
      </c>
      <c r="P14" s="25">
        <f t="shared" si="1"/>
        <v>55</v>
      </c>
      <c r="Q14" s="25" t="s">
        <v>317</v>
      </c>
    </row>
    <row r="15" spans="1:17" ht="15.75" customHeight="1" x14ac:dyDescent="0.25">
      <c r="A15" s="22">
        <v>8</v>
      </c>
      <c r="B15" s="63" t="s">
        <v>41</v>
      </c>
      <c r="C15" s="63" t="s">
        <v>42</v>
      </c>
      <c r="D15" s="63" t="s">
        <v>43</v>
      </c>
      <c r="E15" s="26" t="s">
        <v>179</v>
      </c>
      <c r="F15" s="66">
        <v>40385</v>
      </c>
      <c r="G15" s="70" t="s">
        <v>180</v>
      </c>
      <c r="H15" s="27" t="s">
        <v>157</v>
      </c>
      <c r="I15" s="26">
        <v>7</v>
      </c>
      <c r="J15" s="63" t="s">
        <v>168</v>
      </c>
      <c r="K15" s="115">
        <v>18</v>
      </c>
      <c r="L15" s="115">
        <v>9</v>
      </c>
      <c r="M15" s="115">
        <v>10.5</v>
      </c>
      <c r="N15" s="115">
        <v>4</v>
      </c>
      <c r="O15" s="112">
        <f t="shared" si="0"/>
        <v>41.5</v>
      </c>
      <c r="P15" s="25">
        <f t="shared" si="1"/>
        <v>51.875</v>
      </c>
      <c r="Q15" s="25" t="s">
        <v>317</v>
      </c>
    </row>
    <row r="16" spans="1:17" ht="15.75" customHeight="1" x14ac:dyDescent="0.25">
      <c r="A16" s="22">
        <v>9</v>
      </c>
      <c r="B16" s="63" t="s">
        <v>47</v>
      </c>
      <c r="C16" s="63" t="s">
        <v>48</v>
      </c>
      <c r="D16" s="63" t="s">
        <v>49</v>
      </c>
      <c r="E16" s="26" t="s">
        <v>179</v>
      </c>
      <c r="F16" s="66">
        <v>40552</v>
      </c>
      <c r="G16" s="70" t="s">
        <v>180</v>
      </c>
      <c r="H16" s="27" t="s">
        <v>158</v>
      </c>
      <c r="I16" s="26">
        <v>7</v>
      </c>
      <c r="J16" s="63" t="s">
        <v>169</v>
      </c>
      <c r="K16" s="115">
        <v>15</v>
      </c>
      <c r="L16" s="115">
        <v>14</v>
      </c>
      <c r="M16" s="115">
        <v>5</v>
      </c>
      <c r="N16" s="115">
        <v>7</v>
      </c>
      <c r="O16" s="112">
        <f t="shared" si="0"/>
        <v>41</v>
      </c>
      <c r="P16" s="25">
        <f t="shared" si="1"/>
        <v>51.25</v>
      </c>
      <c r="Q16" s="25" t="s">
        <v>317</v>
      </c>
    </row>
    <row r="17" spans="1:20" ht="15.75" customHeight="1" x14ac:dyDescent="0.25">
      <c r="A17" s="22">
        <v>10</v>
      </c>
      <c r="B17" s="72" t="s">
        <v>70</v>
      </c>
      <c r="C17" s="72" t="s">
        <v>71</v>
      </c>
      <c r="D17" s="72" t="s">
        <v>72</v>
      </c>
      <c r="E17" s="26" t="s">
        <v>8</v>
      </c>
      <c r="F17" s="61">
        <v>40471</v>
      </c>
      <c r="G17" s="70" t="s">
        <v>180</v>
      </c>
      <c r="H17" s="30" t="s">
        <v>154</v>
      </c>
      <c r="I17" s="26">
        <v>7</v>
      </c>
      <c r="J17" s="72" t="s">
        <v>165</v>
      </c>
      <c r="K17" s="113">
        <v>19</v>
      </c>
      <c r="L17" s="113">
        <v>10</v>
      </c>
      <c r="M17" s="113">
        <v>6</v>
      </c>
      <c r="N17" s="113">
        <v>5</v>
      </c>
      <c r="O17" s="112">
        <f t="shared" si="0"/>
        <v>40</v>
      </c>
      <c r="P17" s="25">
        <f t="shared" si="1"/>
        <v>50</v>
      </c>
      <c r="Q17" s="25" t="s">
        <v>317</v>
      </c>
    </row>
    <row r="18" spans="1:20" ht="15.75" customHeight="1" x14ac:dyDescent="0.25">
      <c r="A18" s="22">
        <v>11</v>
      </c>
      <c r="B18" s="76" t="s">
        <v>97</v>
      </c>
      <c r="C18" s="76" t="s">
        <v>98</v>
      </c>
      <c r="D18" s="76" t="s">
        <v>99</v>
      </c>
      <c r="E18" s="26" t="s">
        <v>8</v>
      </c>
      <c r="F18" s="62">
        <v>40571</v>
      </c>
      <c r="G18" s="70" t="s">
        <v>180</v>
      </c>
      <c r="H18" s="27" t="s">
        <v>156</v>
      </c>
      <c r="I18" s="26">
        <v>7</v>
      </c>
      <c r="J18" s="76" t="s">
        <v>174</v>
      </c>
      <c r="K18" s="115">
        <v>12</v>
      </c>
      <c r="L18" s="115">
        <v>14</v>
      </c>
      <c r="M18" s="115">
        <v>10</v>
      </c>
      <c r="N18" s="115">
        <v>4</v>
      </c>
      <c r="O18" s="112">
        <f t="shared" si="0"/>
        <v>40</v>
      </c>
      <c r="P18" s="25">
        <f t="shared" si="1"/>
        <v>50</v>
      </c>
      <c r="Q18" s="25" t="s">
        <v>317</v>
      </c>
    </row>
    <row r="19" spans="1:20" ht="15.75" customHeight="1" x14ac:dyDescent="0.25">
      <c r="A19" s="22">
        <v>12</v>
      </c>
      <c r="B19" s="72" t="s">
        <v>23</v>
      </c>
      <c r="C19" s="72" t="s">
        <v>24</v>
      </c>
      <c r="D19" s="72" t="s">
        <v>25</v>
      </c>
      <c r="E19" s="26" t="s">
        <v>8</v>
      </c>
      <c r="F19" s="61">
        <v>40488</v>
      </c>
      <c r="G19" s="70" t="s">
        <v>180</v>
      </c>
      <c r="H19" s="30" t="s">
        <v>154</v>
      </c>
      <c r="I19" s="26">
        <v>7</v>
      </c>
      <c r="J19" s="72" t="s">
        <v>165</v>
      </c>
      <c r="K19" s="113">
        <v>12</v>
      </c>
      <c r="L19" s="113">
        <v>8</v>
      </c>
      <c r="M19" s="113">
        <v>15</v>
      </c>
      <c r="N19" s="113">
        <v>4</v>
      </c>
      <c r="O19" s="112">
        <f t="shared" si="0"/>
        <v>39</v>
      </c>
      <c r="P19" s="25">
        <f t="shared" si="1"/>
        <v>48.75</v>
      </c>
      <c r="Q19" s="25"/>
    </row>
    <row r="20" spans="1:20" ht="15.75" customHeight="1" x14ac:dyDescent="0.25">
      <c r="A20" s="22">
        <v>13</v>
      </c>
      <c r="B20" s="63" t="s">
        <v>118</v>
      </c>
      <c r="C20" s="63" t="s">
        <v>119</v>
      </c>
      <c r="D20" s="63" t="s">
        <v>120</v>
      </c>
      <c r="E20" s="26" t="s">
        <v>179</v>
      </c>
      <c r="F20" s="66">
        <v>40240</v>
      </c>
      <c r="G20" s="70" t="s">
        <v>180</v>
      </c>
      <c r="H20" s="27" t="s">
        <v>157</v>
      </c>
      <c r="I20" s="26">
        <v>7</v>
      </c>
      <c r="J20" s="63" t="s">
        <v>175</v>
      </c>
      <c r="K20" s="115">
        <v>15</v>
      </c>
      <c r="L20" s="115">
        <v>7</v>
      </c>
      <c r="M20" s="115">
        <v>14.5</v>
      </c>
      <c r="N20" s="115">
        <v>2</v>
      </c>
      <c r="O20" s="112">
        <f t="shared" si="0"/>
        <v>38.5</v>
      </c>
      <c r="P20" s="25">
        <f t="shared" si="1"/>
        <v>48.125</v>
      </c>
      <c r="Q20" s="25"/>
    </row>
    <row r="21" spans="1:20" ht="15.75" customHeight="1" x14ac:dyDescent="0.25">
      <c r="A21" s="22">
        <v>14</v>
      </c>
      <c r="B21" s="27" t="s">
        <v>56</v>
      </c>
      <c r="C21" s="27" t="s">
        <v>57</v>
      </c>
      <c r="D21" s="27" t="s">
        <v>58</v>
      </c>
      <c r="E21" s="26" t="s">
        <v>8</v>
      </c>
      <c r="F21" s="67">
        <v>40303</v>
      </c>
      <c r="G21" s="70" t="s">
        <v>180</v>
      </c>
      <c r="H21" s="27" t="s">
        <v>160</v>
      </c>
      <c r="I21" s="26">
        <v>7</v>
      </c>
      <c r="J21" s="27" t="s">
        <v>171</v>
      </c>
      <c r="K21" s="115">
        <v>17</v>
      </c>
      <c r="L21" s="115">
        <v>10</v>
      </c>
      <c r="M21" s="115">
        <v>4</v>
      </c>
      <c r="N21" s="115">
        <v>6</v>
      </c>
      <c r="O21" s="112">
        <f t="shared" si="0"/>
        <v>37</v>
      </c>
      <c r="P21" s="25">
        <f t="shared" si="1"/>
        <v>46.25</v>
      </c>
      <c r="Q21" s="25"/>
    </row>
    <row r="22" spans="1:20" ht="15.75" customHeight="1" x14ac:dyDescent="0.25">
      <c r="A22" s="22">
        <v>15</v>
      </c>
      <c r="B22" s="79" t="s">
        <v>80</v>
      </c>
      <c r="C22" s="79" t="s">
        <v>81</v>
      </c>
      <c r="D22" s="79" t="s">
        <v>82</v>
      </c>
      <c r="E22" s="26" t="s">
        <v>179</v>
      </c>
      <c r="F22" s="61">
        <v>40596</v>
      </c>
      <c r="G22" s="70" t="s">
        <v>180</v>
      </c>
      <c r="H22" s="30" t="s">
        <v>154</v>
      </c>
      <c r="I22" s="26">
        <v>7</v>
      </c>
      <c r="J22" s="79" t="s">
        <v>165</v>
      </c>
      <c r="K22" s="113">
        <v>11</v>
      </c>
      <c r="L22" s="113">
        <v>6</v>
      </c>
      <c r="M22" s="113">
        <v>13</v>
      </c>
      <c r="N22" s="113">
        <v>6</v>
      </c>
      <c r="O22" s="112">
        <f t="shared" si="0"/>
        <v>36</v>
      </c>
      <c r="P22" s="25">
        <f t="shared" si="1"/>
        <v>45</v>
      </c>
      <c r="Q22" s="25"/>
    </row>
    <row r="23" spans="1:20" ht="15.75" customHeight="1" x14ac:dyDescent="0.25">
      <c r="A23" s="22">
        <v>16</v>
      </c>
      <c r="B23" s="72" t="s">
        <v>147</v>
      </c>
      <c r="C23" s="72" t="s">
        <v>148</v>
      </c>
      <c r="D23" s="72" t="s">
        <v>149</v>
      </c>
      <c r="E23" s="26" t="s">
        <v>179</v>
      </c>
      <c r="F23" s="61">
        <v>40371</v>
      </c>
      <c r="G23" s="70" t="s">
        <v>180</v>
      </c>
      <c r="H23" s="30" t="s">
        <v>154</v>
      </c>
      <c r="I23" s="26">
        <v>7</v>
      </c>
      <c r="J23" s="72" t="s">
        <v>165</v>
      </c>
      <c r="K23" s="113">
        <v>17</v>
      </c>
      <c r="L23" s="113">
        <v>3</v>
      </c>
      <c r="M23" s="113">
        <v>12</v>
      </c>
      <c r="N23" s="113">
        <v>2</v>
      </c>
      <c r="O23" s="112">
        <f t="shared" si="0"/>
        <v>34</v>
      </c>
      <c r="P23" s="25">
        <f t="shared" si="1"/>
        <v>42.5</v>
      </c>
      <c r="Q23" s="25"/>
    </row>
    <row r="24" spans="1:20" ht="15.75" customHeight="1" x14ac:dyDescent="0.25">
      <c r="A24" s="22">
        <v>17</v>
      </c>
      <c r="B24" s="29" t="s">
        <v>133</v>
      </c>
      <c r="C24" s="29" t="s">
        <v>134</v>
      </c>
      <c r="D24" s="29" t="s">
        <v>105</v>
      </c>
      <c r="E24" s="26" t="s">
        <v>8</v>
      </c>
      <c r="F24" s="62">
        <v>40365</v>
      </c>
      <c r="G24" s="70" t="s">
        <v>180</v>
      </c>
      <c r="H24" s="28" t="s">
        <v>159</v>
      </c>
      <c r="I24" s="26">
        <v>7</v>
      </c>
      <c r="J24" s="29" t="s">
        <v>170</v>
      </c>
      <c r="K24" s="116">
        <v>17</v>
      </c>
      <c r="L24" s="116">
        <v>6</v>
      </c>
      <c r="M24" s="116">
        <v>7.5</v>
      </c>
      <c r="N24" s="116">
        <v>3</v>
      </c>
      <c r="O24" s="112">
        <f t="shared" si="0"/>
        <v>33.5</v>
      </c>
      <c r="P24" s="25">
        <f t="shared" si="1"/>
        <v>41.875</v>
      </c>
      <c r="Q24" s="25"/>
    </row>
    <row r="25" spans="1:20" ht="15.75" customHeight="1" x14ac:dyDescent="0.25">
      <c r="A25" s="22">
        <v>18</v>
      </c>
      <c r="B25" s="73" t="s">
        <v>29</v>
      </c>
      <c r="C25" s="73" t="s">
        <v>30</v>
      </c>
      <c r="D25" s="73" t="s">
        <v>31</v>
      </c>
      <c r="E25" s="26" t="s">
        <v>179</v>
      </c>
      <c r="F25" s="84">
        <v>40400</v>
      </c>
      <c r="G25" s="70" t="s">
        <v>180</v>
      </c>
      <c r="H25" s="75" t="s">
        <v>155</v>
      </c>
      <c r="I25" s="26">
        <v>7</v>
      </c>
      <c r="J25" s="73" t="s">
        <v>166</v>
      </c>
      <c r="K25" s="114">
        <v>11</v>
      </c>
      <c r="L25" s="114">
        <v>9</v>
      </c>
      <c r="M25" s="114">
        <v>5</v>
      </c>
      <c r="N25" s="114">
        <v>8</v>
      </c>
      <c r="O25" s="112">
        <f t="shared" si="0"/>
        <v>33</v>
      </c>
      <c r="P25" s="25">
        <f t="shared" si="1"/>
        <v>41.25</v>
      </c>
      <c r="Q25" s="25"/>
    </row>
    <row r="26" spans="1:20" ht="15.75" customHeight="1" x14ac:dyDescent="0.25">
      <c r="A26" s="22">
        <v>19</v>
      </c>
      <c r="B26" s="63" t="s">
        <v>131</v>
      </c>
      <c r="C26" s="63" t="s">
        <v>126</v>
      </c>
      <c r="D26" s="63" t="s">
        <v>132</v>
      </c>
      <c r="E26" s="26" t="s">
        <v>8</v>
      </c>
      <c r="F26" s="66">
        <v>40390</v>
      </c>
      <c r="G26" s="70" t="s">
        <v>180</v>
      </c>
      <c r="H26" s="27" t="s">
        <v>158</v>
      </c>
      <c r="I26" s="26">
        <v>7</v>
      </c>
      <c r="J26" s="63" t="s">
        <v>169</v>
      </c>
      <c r="K26" s="115">
        <v>16</v>
      </c>
      <c r="L26" s="115">
        <v>10</v>
      </c>
      <c r="M26" s="115">
        <v>1</v>
      </c>
      <c r="N26" s="115">
        <v>5</v>
      </c>
      <c r="O26" s="112">
        <f t="shared" si="0"/>
        <v>32</v>
      </c>
      <c r="P26" s="25">
        <f t="shared" si="1"/>
        <v>40</v>
      </c>
      <c r="Q26" s="25"/>
    </row>
    <row r="27" spans="1:20" ht="15.75" customHeight="1" x14ac:dyDescent="0.25">
      <c r="A27" s="22">
        <v>20</v>
      </c>
      <c r="B27" s="29" t="s">
        <v>123</v>
      </c>
      <c r="C27" s="29" t="s">
        <v>124</v>
      </c>
      <c r="D27" s="29" t="s">
        <v>125</v>
      </c>
      <c r="E27" s="26" t="s">
        <v>8</v>
      </c>
      <c r="F27" s="62">
        <v>40525</v>
      </c>
      <c r="G27" s="70" t="s">
        <v>180</v>
      </c>
      <c r="H27" s="28" t="s">
        <v>159</v>
      </c>
      <c r="I27" s="26">
        <v>7</v>
      </c>
      <c r="J27" s="29" t="s">
        <v>170</v>
      </c>
      <c r="K27" s="116">
        <v>19</v>
      </c>
      <c r="L27" s="116">
        <v>7</v>
      </c>
      <c r="M27" s="116">
        <v>0</v>
      </c>
      <c r="N27" s="116">
        <v>5</v>
      </c>
      <c r="O27" s="112">
        <f t="shared" si="0"/>
        <v>31</v>
      </c>
      <c r="P27" s="25">
        <f t="shared" si="1"/>
        <v>38.75</v>
      </c>
      <c r="Q27" s="25"/>
    </row>
    <row r="28" spans="1:20" ht="15.75" customHeight="1" x14ac:dyDescent="0.25">
      <c r="A28" s="22">
        <v>21</v>
      </c>
      <c r="B28" s="82" t="s">
        <v>141</v>
      </c>
      <c r="C28" s="82" t="s">
        <v>142</v>
      </c>
      <c r="D28" s="82" t="s">
        <v>43</v>
      </c>
      <c r="E28" s="26" t="s">
        <v>179</v>
      </c>
      <c r="F28" s="83">
        <v>40548</v>
      </c>
      <c r="G28" s="70" t="s">
        <v>180</v>
      </c>
      <c r="H28" s="75" t="s">
        <v>163</v>
      </c>
      <c r="I28" s="26">
        <v>7</v>
      </c>
      <c r="J28" s="22" t="s">
        <v>178</v>
      </c>
      <c r="K28" s="117">
        <v>17</v>
      </c>
      <c r="L28" s="117">
        <v>5</v>
      </c>
      <c r="M28" s="117">
        <v>8</v>
      </c>
      <c r="N28" s="117">
        <v>1</v>
      </c>
      <c r="O28" s="112">
        <f t="shared" si="0"/>
        <v>31</v>
      </c>
      <c r="P28" s="25">
        <f t="shared" si="1"/>
        <v>38.75</v>
      </c>
      <c r="Q28" s="25"/>
    </row>
    <row r="29" spans="1:20" ht="15.75" customHeight="1" x14ac:dyDescent="0.25">
      <c r="A29" s="22">
        <v>22</v>
      </c>
      <c r="B29" s="63" t="s">
        <v>143</v>
      </c>
      <c r="C29" s="63" t="s">
        <v>144</v>
      </c>
      <c r="D29" s="63" t="s">
        <v>31</v>
      </c>
      <c r="E29" s="26" t="s">
        <v>8</v>
      </c>
      <c r="F29" s="66">
        <v>40228</v>
      </c>
      <c r="G29" s="70" t="s">
        <v>180</v>
      </c>
      <c r="H29" s="27" t="s">
        <v>158</v>
      </c>
      <c r="I29" s="26">
        <v>7</v>
      </c>
      <c r="J29" s="63" t="s">
        <v>169</v>
      </c>
      <c r="K29" s="115">
        <v>14</v>
      </c>
      <c r="L29" s="115">
        <v>9</v>
      </c>
      <c r="M29" s="115">
        <v>4</v>
      </c>
      <c r="N29" s="115">
        <v>2</v>
      </c>
      <c r="O29" s="112">
        <f t="shared" si="0"/>
        <v>29</v>
      </c>
      <c r="P29" s="25">
        <f t="shared" si="1"/>
        <v>36.25</v>
      </c>
      <c r="Q29" s="25"/>
    </row>
    <row r="30" spans="1:20" ht="15.75" customHeight="1" x14ac:dyDescent="0.25">
      <c r="A30" s="22">
        <v>23</v>
      </c>
      <c r="B30" s="29" t="s">
        <v>50</v>
      </c>
      <c r="C30" s="29" t="s">
        <v>51</v>
      </c>
      <c r="D30" s="29" t="s">
        <v>52</v>
      </c>
      <c r="E30" s="26" t="s">
        <v>179</v>
      </c>
      <c r="F30" s="62">
        <v>40361</v>
      </c>
      <c r="G30" s="70" t="s">
        <v>180</v>
      </c>
      <c r="H30" s="28" t="s">
        <v>159</v>
      </c>
      <c r="I30" s="26">
        <v>7</v>
      </c>
      <c r="J30" s="29" t="s">
        <v>170</v>
      </c>
      <c r="K30" s="116">
        <v>15</v>
      </c>
      <c r="L30" s="116">
        <v>3</v>
      </c>
      <c r="M30" s="116">
        <v>9</v>
      </c>
      <c r="N30" s="116">
        <v>1</v>
      </c>
      <c r="O30" s="112">
        <f t="shared" si="0"/>
        <v>28</v>
      </c>
      <c r="P30" s="25">
        <f t="shared" si="1"/>
        <v>35</v>
      </c>
      <c r="Q30" s="25"/>
    </row>
    <row r="31" spans="1:20" s="122" customFormat="1" ht="15.75" customHeight="1" x14ac:dyDescent="0.25">
      <c r="A31" s="22">
        <v>24</v>
      </c>
      <c r="B31" s="72" t="s">
        <v>95</v>
      </c>
      <c r="C31" s="72" t="s">
        <v>86</v>
      </c>
      <c r="D31" s="72" t="s">
        <v>96</v>
      </c>
      <c r="E31" s="26" t="s">
        <v>179</v>
      </c>
      <c r="F31" s="61">
        <v>40555</v>
      </c>
      <c r="G31" s="70" t="s">
        <v>180</v>
      </c>
      <c r="H31" s="30" t="s">
        <v>154</v>
      </c>
      <c r="I31" s="26">
        <v>7</v>
      </c>
      <c r="J31" s="72" t="s">
        <v>165</v>
      </c>
      <c r="K31" s="113">
        <v>14</v>
      </c>
      <c r="L31" s="113">
        <v>5.5</v>
      </c>
      <c r="M31" s="113">
        <v>1</v>
      </c>
      <c r="N31" s="113">
        <v>7</v>
      </c>
      <c r="O31" s="112">
        <f t="shared" si="0"/>
        <v>27.5</v>
      </c>
      <c r="P31" s="25">
        <f t="shared" si="1"/>
        <v>34.375</v>
      </c>
      <c r="Q31" s="72"/>
      <c r="R31" s="124"/>
      <c r="S31" s="124"/>
      <c r="T31" s="124"/>
    </row>
    <row r="32" spans="1:20" ht="15.75" customHeight="1" x14ac:dyDescent="0.25">
      <c r="A32" s="22">
        <v>25</v>
      </c>
      <c r="B32" s="76" t="s">
        <v>38</v>
      </c>
      <c r="C32" s="76" t="s">
        <v>39</v>
      </c>
      <c r="D32" s="76" t="s">
        <v>40</v>
      </c>
      <c r="E32" s="26" t="s">
        <v>8</v>
      </c>
      <c r="F32" s="62">
        <v>40417</v>
      </c>
      <c r="G32" s="70" t="s">
        <v>180</v>
      </c>
      <c r="H32" s="27" t="s">
        <v>156</v>
      </c>
      <c r="I32" s="26">
        <v>7</v>
      </c>
      <c r="J32" s="76" t="s">
        <v>167</v>
      </c>
      <c r="K32" s="115">
        <v>14</v>
      </c>
      <c r="L32" s="115">
        <v>9</v>
      </c>
      <c r="M32" s="115">
        <v>1</v>
      </c>
      <c r="N32" s="115">
        <v>3</v>
      </c>
      <c r="O32" s="112">
        <v>27</v>
      </c>
      <c r="P32" s="25">
        <f t="shared" si="1"/>
        <v>33.75</v>
      </c>
      <c r="Q32" s="72"/>
      <c r="R32" s="124"/>
      <c r="S32" s="124"/>
      <c r="T32" s="124"/>
    </row>
    <row r="33" spans="1:20" ht="15.75" customHeight="1" x14ac:dyDescent="0.25">
      <c r="A33" s="22">
        <v>26</v>
      </c>
      <c r="B33" s="72" t="s">
        <v>128</v>
      </c>
      <c r="C33" s="72" t="s">
        <v>129</v>
      </c>
      <c r="D33" s="72" t="s">
        <v>130</v>
      </c>
      <c r="E33" s="26" t="s">
        <v>8</v>
      </c>
      <c r="F33" s="61">
        <v>40599</v>
      </c>
      <c r="G33" s="70" t="s">
        <v>180</v>
      </c>
      <c r="H33" s="30" t="s">
        <v>154</v>
      </c>
      <c r="I33" s="26">
        <v>7</v>
      </c>
      <c r="J33" s="72" t="s">
        <v>165</v>
      </c>
      <c r="K33" s="113">
        <v>14</v>
      </c>
      <c r="L33" s="113">
        <v>7</v>
      </c>
      <c r="M33" s="113">
        <v>0</v>
      </c>
      <c r="N33" s="113">
        <v>5</v>
      </c>
      <c r="O33" s="112">
        <f t="shared" ref="O33:O57" si="2">SUM(K33:N33)</f>
        <v>26</v>
      </c>
      <c r="P33" s="25">
        <f t="shared" si="1"/>
        <v>32.5</v>
      </c>
      <c r="Q33" s="72"/>
      <c r="R33" s="124"/>
      <c r="S33" s="124"/>
      <c r="T33" s="124"/>
    </row>
    <row r="34" spans="1:20" ht="15.75" customHeight="1" x14ac:dyDescent="0.25">
      <c r="A34" s="22">
        <v>27</v>
      </c>
      <c r="B34" s="72" t="s">
        <v>89</v>
      </c>
      <c r="C34" s="72" t="s">
        <v>90</v>
      </c>
      <c r="D34" s="72" t="s">
        <v>91</v>
      </c>
      <c r="E34" s="26" t="s">
        <v>179</v>
      </c>
      <c r="F34" s="61">
        <v>40487</v>
      </c>
      <c r="G34" s="70" t="s">
        <v>180</v>
      </c>
      <c r="H34" s="30" t="s">
        <v>154</v>
      </c>
      <c r="I34" s="26">
        <v>7</v>
      </c>
      <c r="J34" s="72" t="s">
        <v>165</v>
      </c>
      <c r="K34" s="113">
        <v>14</v>
      </c>
      <c r="L34" s="113">
        <v>4</v>
      </c>
      <c r="M34" s="113">
        <v>0</v>
      </c>
      <c r="N34" s="113">
        <v>7</v>
      </c>
      <c r="O34" s="112">
        <f t="shared" si="2"/>
        <v>25</v>
      </c>
      <c r="P34" s="25">
        <f t="shared" si="1"/>
        <v>31.25</v>
      </c>
      <c r="Q34" s="72"/>
      <c r="R34" s="124"/>
      <c r="S34" s="124"/>
      <c r="T34" s="124"/>
    </row>
    <row r="35" spans="1:20" ht="15.75" customHeight="1" x14ac:dyDescent="0.25">
      <c r="A35" s="22">
        <v>28</v>
      </c>
      <c r="B35" s="79" t="s">
        <v>103</v>
      </c>
      <c r="C35" s="79" t="s">
        <v>104</v>
      </c>
      <c r="D35" s="79" t="s">
        <v>105</v>
      </c>
      <c r="E35" s="26" t="s">
        <v>8</v>
      </c>
      <c r="F35" s="61">
        <v>40346</v>
      </c>
      <c r="G35" s="70" t="s">
        <v>180</v>
      </c>
      <c r="H35" s="30" t="s">
        <v>154</v>
      </c>
      <c r="I35" s="26">
        <v>7</v>
      </c>
      <c r="J35" s="79" t="s">
        <v>165</v>
      </c>
      <c r="K35" s="113">
        <v>12</v>
      </c>
      <c r="L35" s="113">
        <v>7</v>
      </c>
      <c r="M35" s="113">
        <v>0</v>
      </c>
      <c r="N35" s="113">
        <v>6</v>
      </c>
      <c r="O35" s="112">
        <f t="shared" si="2"/>
        <v>25</v>
      </c>
      <c r="P35" s="25">
        <f t="shared" si="1"/>
        <v>31.25</v>
      </c>
      <c r="Q35" s="72"/>
      <c r="R35" s="124"/>
      <c r="S35" s="124"/>
      <c r="T35" s="124"/>
    </row>
    <row r="36" spans="1:20" ht="15.75" customHeight="1" x14ac:dyDescent="0.25">
      <c r="A36" s="22">
        <v>29</v>
      </c>
      <c r="B36" s="72" t="s">
        <v>137</v>
      </c>
      <c r="C36" s="72" t="s">
        <v>138</v>
      </c>
      <c r="D36" s="72" t="s">
        <v>31</v>
      </c>
      <c r="E36" s="26" t="s">
        <v>8</v>
      </c>
      <c r="F36" s="61">
        <v>40563</v>
      </c>
      <c r="G36" s="70" t="s">
        <v>180</v>
      </c>
      <c r="H36" s="30" t="s">
        <v>154</v>
      </c>
      <c r="I36" s="26">
        <v>7</v>
      </c>
      <c r="J36" s="72" t="s">
        <v>165</v>
      </c>
      <c r="K36" s="113">
        <v>15</v>
      </c>
      <c r="L36" s="113">
        <v>0</v>
      </c>
      <c r="M36" s="113">
        <v>5</v>
      </c>
      <c r="N36" s="113">
        <v>5</v>
      </c>
      <c r="O36" s="112">
        <f t="shared" si="2"/>
        <v>25</v>
      </c>
      <c r="P36" s="25">
        <f t="shared" si="1"/>
        <v>31.25</v>
      </c>
      <c r="Q36" s="72"/>
      <c r="R36" s="124"/>
      <c r="S36" s="124"/>
      <c r="T36" s="124"/>
    </row>
    <row r="37" spans="1:20" ht="15.75" customHeight="1" x14ac:dyDescent="0.25">
      <c r="A37" s="22">
        <v>30</v>
      </c>
      <c r="B37" s="77" t="s">
        <v>65</v>
      </c>
      <c r="C37" s="77" t="s">
        <v>66</v>
      </c>
      <c r="D37" s="77" t="s">
        <v>28</v>
      </c>
      <c r="E37" s="26" t="s">
        <v>179</v>
      </c>
      <c r="F37" s="65">
        <v>40364</v>
      </c>
      <c r="G37" s="70" t="s">
        <v>180</v>
      </c>
      <c r="H37" s="75" t="s">
        <v>161</v>
      </c>
      <c r="I37" s="26">
        <v>7</v>
      </c>
      <c r="J37" s="78" t="s">
        <v>172</v>
      </c>
      <c r="K37" s="117">
        <v>18</v>
      </c>
      <c r="L37" s="117">
        <v>1</v>
      </c>
      <c r="M37" s="117">
        <v>0</v>
      </c>
      <c r="N37" s="117">
        <v>5</v>
      </c>
      <c r="O37" s="112">
        <f t="shared" si="2"/>
        <v>24</v>
      </c>
      <c r="P37" s="25">
        <f t="shared" si="1"/>
        <v>30</v>
      </c>
      <c r="Q37" s="72"/>
      <c r="R37" s="124"/>
      <c r="S37" s="124"/>
      <c r="T37" s="124"/>
    </row>
    <row r="38" spans="1:20" ht="15.75" customHeight="1" x14ac:dyDescent="0.25">
      <c r="A38" s="22">
        <v>31</v>
      </c>
      <c r="B38" s="73" t="s">
        <v>26</v>
      </c>
      <c r="C38" s="73" t="s">
        <v>27</v>
      </c>
      <c r="D38" s="73" t="s">
        <v>28</v>
      </c>
      <c r="E38" s="26" t="s">
        <v>179</v>
      </c>
      <c r="F38" s="84">
        <v>40417</v>
      </c>
      <c r="G38" s="70" t="s">
        <v>180</v>
      </c>
      <c r="H38" s="75" t="s">
        <v>155</v>
      </c>
      <c r="I38" s="26">
        <v>7</v>
      </c>
      <c r="J38" s="73" t="s">
        <v>166</v>
      </c>
      <c r="K38" s="114">
        <v>13</v>
      </c>
      <c r="L38" s="114">
        <v>6</v>
      </c>
      <c r="M38" s="114">
        <v>0</v>
      </c>
      <c r="N38" s="114">
        <v>4</v>
      </c>
      <c r="O38" s="112">
        <f t="shared" si="2"/>
        <v>23</v>
      </c>
      <c r="P38" s="25">
        <f t="shared" si="1"/>
        <v>28.75</v>
      </c>
      <c r="Q38" s="72"/>
      <c r="R38" s="124"/>
      <c r="S38" s="124"/>
      <c r="T38" s="124"/>
    </row>
    <row r="39" spans="1:20" ht="15.75" customHeight="1" x14ac:dyDescent="0.25">
      <c r="A39" s="22">
        <v>32</v>
      </c>
      <c r="B39" s="68" t="s">
        <v>35</v>
      </c>
      <c r="C39" s="68" t="s">
        <v>36</v>
      </c>
      <c r="D39" s="68" t="s">
        <v>37</v>
      </c>
      <c r="E39" s="26" t="s">
        <v>8</v>
      </c>
      <c r="F39" s="69">
        <v>40475</v>
      </c>
      <c r="G39" s="70" t="s">
        <v>180</v>
      </c>
      <c r="H39" s="71" t="s">
        <v>153</v>
      </c>
      <c r="I39" s="26">
        <v>7</v>
      </c>
      <c r="J39" s="68" t="s">
        <v>164</v>
      </c>
      <c r="K39" s="112">
        <v>15</v>
      </c>
      <c r="L39" s="112">
        <v>4</v>
      </c>
      <c r="M39" s="112">
        <v>2</v>
      </c>
      <c r="N39" s="112">
        <v>2</v>
      </c>
      <c r="O39" s="112">
        <f t="shared" si="2"/>
        <v>23</v>
      </c>
      <c r="P39" s="25">
        <f t="shared" si="1"/>
        <v>28.75</v>
      </c>
      <c r="Q39" s="72"/>
      <c r="R39" s="124"/>
      <c r="S39" s="124"/>
      <c r="T39" s="124"/>
    </row>
    <row r="40" spans="1:20" ht="15.75" customHeight="1" x14ac:dyDescent="0.25">
      <c r="A40" s="22">
        <v>33</v>
      </c>
      <c r="B40" s="73" t="s">
        <v>53</v>
      </c>
      <c r="C40" s="73" t="s">
        <v>54</v>
      </c>
      <c r="D40" s="73" t="s">
        <v>55</v>
      </c>
      <c r="E40" s="26" t="s">
        <v>179</v>
      </c>
      <c r="F40" s="84">
        <v>40330</v>
      </c>
      <c r="G40" s="70" t="s">
        <v>180</v>
      </c>
      <c r="H40" s="75" t="s">
        <v>155</v>
      </c>
      <c r="I40" s="26">
        <v>7</v>
      </c>
      <c r="J40" s="73" t="s">
        <v>166</v>
      </c>
      <c r="K40" s="114">
        <v>10</v>
      </c>
      <c r="L40" s="114">
        <v>8</v>
      </c>
      <c r="M40" s="114">
        <v>3</v>
      </c>
      <c r="N40" s="114">
        <v>2</v>
      </c>
      <c r="O40" s="112">
        <f t="shared" si="2"/>
        <v>23</v>
      </c>
      <c r="P40" s="25">
        <f t="shared" si="1"/>
        <v>28.75</v>
      </c>
      <c r="Q40" s="72"/>
      <c r="R40" s="124"/>
      <c r="S40" s="124"/>
      <c r="T40" s="124"/>
    </row>
    <row r="41" spans="1:20" ht="15.75" customHeight="1" x14ac:dyDescent="0.25">
      <c r="A41" s="22">
        <v>34</v>
      </c>
      <c r="B41" s="73" t="s">
        <v>313</v>
      </c>
      <c r="C41" s="73" t="s">
        <v>109</v>
      </c>
      <c r="D41" s="73" t="s">
        <v>110</v>
      </c>
      <c r="E41" s="26" t="s">
        <v>179</v>
      </c>
      <c r="F41" s="84">
        <v>40503</v>
      </c>
      <c r="G41" s="70" t="s">
        <v>180</v>
      </c>
      <c r="H41" s="75" t="s">
        <v>155</v>
      </c>
      <c r="I41" s="26">
        <v>7</v>
      </c>
      <c r="J41" s="73" t="s">
        <v>166</v>
      </c>
      <c r="K41" s="114">
        <v>13</v>
      </c>
      <c r="L41" s="114">
        <v>4</v>
      </c>
      <c r="M41" s="114">
        <v>0</v>
      </c>
      <c r="N41" s="114">
        <v>6</v>
      </c>
      <c r="O41" s="112">
        <f t="shared" si="2"/>
        <v>23</v>
      </c>
      <c r="P41" s="25">
        <f t="shared" si="1"/>
        <v>28.75</v>
      </c>
      <c r="Q41" s="72"/>
      <c r="R41" s="124"/>
      <c r="S41" s="124"/>
      <c r="T41" s="124"/>
    </row>
    <row r="42" spans="1:20" ht="15.75" customHeight="1" x14ac:dyDescent="0.25">
      <c r="A42" s="22">
        <v>35</v>
      </c>
      <c r="B42" s="73" t="s">
        <v>32</v>
      </c>
      <c r="C42" s="73" t="s">
        <v>33</v>
      </c>
      <c r="D42" s="73" t="s">
        <v>34</v>
      </c>
      <c r="E42" s="26" t="s">
        <v>179</v>
      </c>
      <c r="F42" s="84">
        <v>40666</v>
      </c>
      <c r="G42" s="70" t="s">
        <v>180</v>
      </c>
      <c r="H42" s="75" t="s">
        <v>155</v>
      </c>
      <c r="I42" s="26">
        <v>7</v>
      </c>
      <c r="J42" s="73" t="s">
        <v>166</v>
      </c>
      <c r="K42" s="114">
        <v>12</v>
      </c>
      <c r="L42" s="114">
        <v>4</v>
      </c>
      <c r="M42" s="114">
        <v>2</v>
      </c>
      <c r="N42" s="114">
        <v>4</v>
      </c>
      <c r="O42" s="112">
        <f t="shared" si="2"/>
        <v>22</v>
      </c>
      <c r="P42" s="25">
        <f t="shared" si="1"/>
        <v>27.5</v>
      </c>
      <c r="Q42" s="72"/>
      <c r="R42" s="124"/>
      <c r="S42" s="124"/>
      <c r="T42" s="124"/>
    </row>
    <row r="43" spans="1:20" ht="15.75" customHeight="1" x14ac:dyDescent="0.25">
      <c r="A43" s="22">
        <v>36</v>
      </c>
      <c r="B43" s="72" t="s">
        <v>44</v>
      </c>
      <c r="C43" s="72" t="s">
        <v>45</v>
      </c>
      <c r="D43" s="72" t="s">
        <v>46</v>
      </c>
      <c r="E43" s="26" t="s">
        <v>8</v>
      </c>
      <c r="F43" s="64">
        <v>40616</v>
      </c>
      <c r="G43" s="70" t="s">
        <v>180</v>
      </c>
      <c r="H43" s="30" t="s">
        <v>154</v>
      </c>
      <c r="I43" s="26">
        <v>7</v>
      </c>
      <c r="J43" s="72" t="s">
        <v>165</v>
      </c>
      <c r="K43" s="113">
        <v>7</v>
      </c>
      <c r="L43" s="113">
        <v>7</v>
      </c>
      <c r="M43" s="113">
        <v>5</v>
      </c>
      <c r="N43" s="113">
        <v>3</v>
      </c>
      <c r="O43" s="112">
        <f t="shared" si="2"/>
        <v>22</v>
      </c>
      <c r="P43" s="25">
        <f t="shared" si="1"/>
        <v>27.5</v>
      </c>
      <c r="Q43" s="72"/>
      <c r="R43" s="124"/>
      <c r="S43" s="124"/>
      <c r="T43" s="124"/>
    </row>
    <row r="44" spans="1:20" s="122" customFormat="1" ht="15.75" customHeight="1" x14ac:dyDescent="0.25">
      <c r="A44" s="22">
        <v>37</v>
      </c>
      <c r="B44" s="72" t="s">
        <v>67</v>
      </c>
      <c r="C44" s="72" t="s">
        <v>68</v>
      </c>
      <c r="D44" s="72" t="s">
        <v>69</v>
      </c>
      <c r="E44" s="26" t="s">
        <v>179</v>
      </c>
      <c r="F44" s="61">
        <v>40410</v>
      </c>
      <c r="G44" s="70" t="s">
        <v>180</v>
      </c>
      <c r="H44" s="30" t="s">
        <v>154</v>
      </c>
      <c r="I44" s="26">
        <v>7</v>
      </c>
      <c r="J44" s="72" t="s">
        <v>165</v>
      </c>
      <c r="K44" s="113">
        <v>14</v>
      </c>
      <c r="L44" s="113">
        <v>2</v>
      </c>
      <c r="M44" s="113">
        <v>0</v>
      </c>
      <c r="N44" s="113">
        <v>6</v>
      </c>
      <c r="O44" s="112">
        <f t="shared" si="2"/>
        <v>22</v>
      </c>
      <c r="P44" s="25">
        <f t="shared" si="1"/>
        <v>27.5</v>
      </c>
      <c r="Q44" s="72"/>
      <c r="R44" s="124"/>
      <c r="S44" s="124"/>
      <c r="T44" s="124"/>
    </row>
    <row r="45" spans="1:20" ht="15.75" customHeight="1" x14ac:dyDescent="0.25">
      <c r="A45" s="22">
        <v>38</v>
      </c>
      <c r="B45" s="29" t="s">
        <v>100</v>
      </c>
      <c r="C45" s="29" t="s">
        <v>101</v>
      </c>
      <c r="D45" s="29" t="s">
        <v>102</v>
      </c>
      <c r="E45" s="26" t="s">
        <v>179</v>
      </c>
      <c r="F45" s="62">
        <v>40251</v>
      </c>
      <c r="G45" s="70" t="s">
        <v>180</v>
      </c>
      <c r="H45" s="28" t="s">
        <v>159</v>
      </c>
      <c r="I45" s="26">
        <v>7</v>
      </c>
      <c r="J45" s="29" t="s">
        <v>170</v>
      </c>
      <c r="K45" s="116">
        <v>11</v>
      </c>
      <c r="L45" s="116">
        <v>6</v>
      </c>
      <c r="M45" s="116">
        <v>0</v>
      </c>
      <c r="N45" s="116">
        <v>5</v>
      </c>
      <c r="O45" s="112">
        <f t="shared" si="2"/>
        <v>22</v>
      </c>
      <c r="P45" s="25">
        <f t="shared" si="1"/>
        <v>27.5</v>
      </c>
      <c r="Q45" s="25"/>
    </row>
    <row r="46" spans="1:20" ht="15.75" customHeight="1" x14ac:dyDescent="0.25">
      <c r="A46" s="22">
        <v>39</v>
      </c>
      <c r="B46" s="63" t="s">
        <v>62</v>
      </c>
      <c r="C46" s="63" t="s">
        <v>63</v>
      </c>
      <c r="D46" s="63" t="s">
        <v>64</v>
      </c>
      <c r="E46" s="26" t="s">
        <v>179</v>
      </c>
      <c r="F46" s="66">
        <v>40465</v>
      </c>
      <c r="G46" s="70" t="s">
        <v>180</v>
      </c>
      <c r="H46" s="27" t="s">
        <v>158</v>
      </c>
      <c r="I46" s="26">
        <v>7</v>
      </c>
      <c r="J46" s="63" t="s">
        <v>169</v>
      </c>
      <c r="K46" s="115">
        <v>15</v>
      </c>
      <c r="L46" s="115">
        <v>1</v>
      </c>
      <c r="M46" s="115">
        <v>0</v>
      </c>
      <c r="N46" s="115">
        <v>5</v>
      </c>
      <c r="O46" s="112">
        <f t="shared" si="2"/>
        <v>21</v>
      </c>
      <c r="P46" s="25">
        <f t="shared" si="1"/>
        <v>26.25</v>
      </c>
      <c r="Q46" s="25"/>
    </row>
    <row r="47" spans="1:20" ht="15.75" customHeight="1" x14ac:dyDescent="0.25">
      <c r="A47" s="22">
        <v>40</v>
      </c>
      <c r="B47" s="77" t="s">
        <v>92</v>
      </c>
      <c r="C47" s="77" t="s">
        <v>93</v>
      </c>
      <c r="D47" s="77" t="s">
        <v>94</v>
      </c>
      <c r="E47" s="26" t="s">
        <v>8</v>
      </c>
      <c r="F47" s="65">
        <v>40466</v>
      </c>
      <c r="G47" s="70" t="s">
        <v>180</v>
      </c>
      <c r="H47" s="75" t="s">
        <v>161</v>
      </c>
      <c r="I47" s="26">
        <v>7</v>
      </c>
      <c r="J47" s="78" t="s">
        <v>172</v>
      </c>
      <c r="K47" s="117">
        <v>12</v>
      </c>
      <c r="L47" s="117">
        <v>3</v>
      </c>
      <c r="M47" s="117">
        <v>2</v>
      </c>
      <c r="N47" s="117">
        <v>4</v>
      </c>
      <c r="O47" s="112">
        <f t="shared" si="2"/>
        <v>21</v>
      </c>
      <c r="P47" s="25">
        <f t="shared" si="1"/>
        <v>26.25</v>
      </c>
      <c r="Q47" s="25"/>
    </row>
    <row r="48" spans="1:20" ht="15.75" customHeight="1" x14ac:dyDescent="0.25">
      <c r="A48" s="22">
        <v>41</v>
      </c>
      <c r="B48" s="118" t="s">
        <v>311</v>
      </c>
      <c r="C48" s="118" t="s">
        <v>223</v>
      </c>
      <c r="D48" s="118" t="s">
        <v>279</v>
      </c>
      <c r="E48" s="118" t="s">
        <v>179</v>
      </c>
      <c r="F48" s="120">
        <v>40311</v>
      </c>
      <c r="G48" s="70" t="s">
        <v>180</v>
      </c>
      <c r="H48" s="27" t="s">
        <v>157</v>
      </c>
      <c r="I48" s="26">
        <v>7</v>
      </c>
      <c r="J48" s="118" t="s">
        <v>312</v>
      </c>
      <c r="K48" s="119">
        <v>10</v>
      </c>
      <c r="L48" s="119">
        <v>4</v>
      </c>
      <c r="M48" s="119">
        <v>1</v>
      </c>
      <c r="N48" s="119">
        <v>6</v>
      </c>
      <c r="O48" s="112">
        <f t="shared" si="2"/>
        <v>21</v>
      </c>
      <c r="P48" s="25">
        <f t="shared" si="1"/>
        <v>26.25</v>
      </c>
      <c r="Q48" s="25"/>
    </row>
    <row r="49" spans="1:17" ht="15.75" customHeight="1" x14ac:dyDescent="0.25">
      <c r="A49" s="22">
        <v>42</v>
      </c>
      <c r="B49" s="81" t="s">
        <v>135</v>
      </c>
      <c r="C49" s="81" t="s">
        <v>136</v>
      </c>
      <c r="D49" s="81" t="s">
        <v>31</v>
      </c>
      <c r="E49" s="26" t="s">
        <v>8</v>
      </c>
      <c r="F49" s="80">
        <v>40380</v>
      </c>
      <c r="G49" s="70" t="s">
        <v>180</v>
      </c>
      <c r="H49" s="75" t="s">
        <v>162</v>
      </c>
      <c r="I49" s="26">
        <v>7</v>
      </c>
      <c r="J49" s="81" t="s">
        <v>177</v>
      </c>
      <c r="K49" s="117">
        <v>9</v>
      </c>
      <c r="L49" s="117">
        <v>5</v>
      </c>
      <c r="M49" s="117">
        <v>4</v>
      </c>
      <c r="N49" s="117">
        <v>2</v>
      </c>
      <c r="O49" s="112">
        <f t="shared" si="2"/>
        <v>20</v>
      </c>
      <c r="P49" s="25">
        <f t="shared" si="1"/>
        <v>25</v>
      </c>
      <c r="Q49" s="25"/>
    </row>
    <row r="50" spans="1:17" ht="15.75" customHeight="1" x14ac:dyDescent="0.25">
      <c r="A50" s="22">
        <v>43</v>
      </c>
      <c r="B50" s="72" t="s">
        <v>310</v>
      </c>
      <c r="C50" s="72" t="s">
        <v>126</v>
      </c>
      <c r="D50" s="72" t="s">
        <v>127</v>
      </c>
      <c r="E50" s="26" t="s">
        <v>179</v>
      </c>
      <c r="F50" s="61">
        <v>40545</v>
      </c>
      <c r="G50" s="70" t="s">
        <v>180</v>
      </c>
      <c r="H50" s="30" t="s">
        <v>154</v>
      </c>
      <c r="I50" s="26">
        <v>7</v>
      </c>
      <c r="J50" s="72" t="s">
        <v>165</v>
      </c>
      <c r="K50" s="113">
        <v>14</v>
      </c>
      <c r="L50" s="113">
        <v>2</v>
      </c>
      <c r="M50" s="113">
        <v>0</v>
      </c>
      <c r="N50" s="113">
        <v>3</v>
      </c>
      <c r="O50" s="112">
        <f t="shared" si="2"/>
        <v>19</v>
      </c>
      <c r="P50" s="25">
        <f t="shared" si="1"/>
        <v>23.75</v>
      </c>
      <c r="Q50" s="25"/>
    </row>
    <row r="51" spans="1:17" ht="15.75" customHeight="1" x14ac:dyDescent="0.25">
      <c r="A51" s="22">
        <v>44</v>
      </c>
      <c r="B51" s="68" t="s">
        <v>77</v>
      </c>
      <c r="C51" s="68" t="s">
        <v>78</v>
      </c>
      <c r="D51" s="68" t="s">
        <v>79</v>
      </c>
      <c r="E51" s="26" t="s">
        <v>8</v>
      </c>
      <c r="F51" s="66">
        <v>40600</v>
      </c>
      <c r="G51" s="70" t="s">
        <v>180</v>
      </c>
      <c r="H51" s="71" t="s">
        <v>153</v>
      </c>
      <c r="I51" s="26">
        <v>7</v>
      </c>
      <c r="J51" s="68" t="s">
        <v>173</v>
      </c>
      <c r="K51" s="112">
        <v>12</v>
      </c>
      <c r="L51" s="112">
        <v>2</v>
      </c>
      <c r="M51" s="112">
        <v>0</v>
      </c>
      <c r="N51" s="112">
        <v>4</v>
      </c>
      <c r="O51" s="112">
        <f t="shared" si="2"/>
        <v>18</v>
      </c>
      <c r="P51" s="25">
        <f t="shared" si="1"/>
        <v>22.5</v>
      </c>
      <c r="Q51" s="25"/>
    </row>
    <row r="52" spans="1:17" ht="15.75" customHeight="1" x14ac:dyDescent="0.25">
      <c r="A52" s="22">
        <v>45</v>
      </c>
      <c r="B52" s="29" t="s">
        <v>83</v>
      </c>
      <c r="C52" s="29" t="s">
        <v>84</v>
      </c>
      <c r="D52" s="29" t="s">
        <v>37</v>
      </c>
      <c r="E52" s="26" t="s">
        <v>8</v>
      </c>
      <c r="F52" s="62">
        <v>40451</v>
      </c>
      <c r="G52" s="70" t="s">
        <v>180</v>
      </c>
      <c r="H52" s="28" t="s">
        <v>159</v>
      </c>
      <c r="I52" s="26">
        <v>7</v>
      </c>
      <c r="J52" s="29" t="s">
        <v>170</v>
      </c>
      <c r="K52" s="116">
        <v>10</v>
      </c>
      <c r="L52" s="116">
        <v>6</v>
      </c>
      <c r="M52" s="116">
        <v>0</v>
      </c>
      <c r="N52" s="116">
        <v>2</v>
      </c>
      <c r="O52" s="112">
        <f t="shared" si="2"/>
        <v>18</v>
      </c>
      <c r="P52" s="25">
        <f t="shared" si="1"/>
        <v>22.5</v>
      </c>
      <c r="Q52" s="25"/>
    </row>
    <row r="53" spans="1:17" ht="15.75" customHeight="1" x14ac:dyDescent="0.25">
      <c r="A53" s="22">
        <v>46</v>
      </c>
      <c r="B53" s="63" t="s">
        <v>121</v>
      </c>
      <c r="C53" s="63" t="s">
        <v>90</v>
      </c>
      <c r="D53" s="63" t="s">
        <v>122</v>
      </c>
      <c r="E53" s="26" t="s">
        <v>179</v>
      </c>
      <c r="F53" s="66">
        <v>40483</v>
      </c>
      <c r="G53" s="70" t="s">
        <v>180</v>
      </c>
      <c r="H53" s="27" t="s">
        <v>157</v>
      </c>
      <c r="I53" s="26">
        <v>7</v>
      </c>
      <c r="J53" s="63" t="s">
        <v>176</v>
      </c>
      <c r="K53" s="115">
        <v>15</v>
      </c>
      <c r="L53" s="115">
        <v>2</v>
      </c>
      <c r="M53" s="115">
        <v>0</v>
      </c>
      <c r="N53" s="115">
        <v>1</v>
      </c>
      <c r="O53" s="112">
        <f t="shared" si="2"/>
        <v>18</v>
      </c>
      <c r="P53" s="25">
        <f t="shared" si="1"/>
        <v>22.5</v>
      </c>
      <c r="Q53" s="25"/>
    </row>
    <row r="54" spans="1:17" ht="15.75" customHeight="1" x14ac:dyDescent="0.25">
      <c r="A54" s="22">
        <v>47</v>
      </c>
      <c r="B54" s="73" t="s">
        <v>74</v>
      </c>
      <c r="C54" s="73" t="s">
        <v>75</v>
      </c>
      <c r="D54" s="73" t="s">
        <v>76</v>
      </c>
      <c r="E54" s="26" t="s">
        <v>179</v>
      </c>
      <c r="F54" s="74" t="s">
        <v>150</v>
      </c>
      <c r="G54" s="70" t="s">
        <v>180</v>
      </c>
      <c r="H54" s="75" t="s">
        <v>155</v>
      </c>
      <c r="I54" s="26">
        <v>7</v>
      </c>
      <c r="J54" s="73" t="s">
        <v>166</v>
      </c>
      <c r="K54" s="114">
        <v>11</v>
      </c>
      <c r="L54" s="114">
        <v>2</v>
      </c>
      <c r="M54" s="114">
        <v>0</v>
      </c>
      <c r="N54" s="114">
        <v>4</v>
      </c>
      <c r="O54" s="112">
        <f t="shared" si="2"/>
        <v>17</v>
      </c>
      <c r="P54" s="25">
        <f t="shared" si="1"/>
        <v>21.25</v>
      </c>
      <c r="Q54" s="25"/>
    </row>
    <row r="55" spans="1:17" ht="15.75" customHeight="1" x14ac:dyDescent="0.25">
      <c r="A55" s="22">
        <v>48</v>
      </c>
      <c r="B55" s="73" t="s">
        <v>85</v>
      </c>
      <c r="C55" s="73" t="s">
        <v>86</v>
      </c>
      <c r="D55" s="73" t="s">
        <v>87</v>
      </c>
      <c r="E55" s="26" t="s">
        <v>179</v>
      </c>
      <c r="F55" s="74" t="s">
        <v>151</v>
      </c>
      <c r="G55" s="70" t="s">
        <v>180</v>
      </c>
      <c r="H55" s="75" t="s">
        <v>155</v>
      </c>
      <c r="I55" s="26">
        <v>7</v>
      </c>
      <c r="J55" s="73" t="s">
        <v>166</v>
      </c>
      <c r="K55" s="114">
        <v>12</v>
      </c>
      <c r="L55" s="114">
        <v>0</v>
      </c>
      <c r="M55" s="114">
        <v>0</v>
      </c>
      <c r="N55" s="114">
        <v>2</v>
      </c>
      <c r="O55" s="112">
        <f t="shared" si="2"/>
        <v>14</v>
      </c>
      <c r="P55" s="25">
        <f t="shared" si="1"/>
        <v>17.5</v>
      </c>
      <c r="Q55" s="25"/>
    </row>
    <row r="56" spans="1:17" ht="15.75" customHeight="1" x14ac:dyDescent="0.25">
      <c r="A56" s="22">
        <v>49</v>
      </c>
      <c r="B56" s="63" t="s">
        <v>113</v>
      </c>
      <c r="C56" s="63" t="s">
        <v>33</v>
      </c>
      <c r="D56" s="63" t="s">
        <v>114</v>
      </c>
      <c r="E56" s="26" t="s">
        <v>179</v>
      </c>
      <c r="F56" s="66">
        <v>40459</v>
      </c>
      <c r="G56" s="70" t="s">
        <v>180</v>
      </c>
      <c r="H56" s="27" t="s">
        <v>157</v>
      </c>
      <c r="I56" s="26">
        <v>7</v>
      </c>
      <c r="J56" s="63" t="s">
        <v>168</v>
      </c>
      <c r="K56" s="115">
        <v>0</v>
      </c>
      <c r="L56" s="115">
        <v>2</v>
      </c>
      <c r="M56" s="115">
        <v>0</v>
      </c>
      <c r="N56" s="115">
        <v>0</v>
      </c>
      <c r="O56" s="112">
        <f t="shared" si="2"/>
        <v>2</v>
      </c>
      <c r="P56" s="25">
        <f t="shared" si="1"/>
        <v>2.5</v>
      </c>
      <c r="Q56" s="25"/>
    </row>
    <row r="57" spans="1:17" ht="15.75" customHeight="1" x14ac:dyDescent="0.25">
      <c r="A57" s="22">
        <v>50</v>
      </c>
      <c r="B57" s="68" t="s">
        <v>111</v>
      </c>
      <c r="C57" s="68" t="s">
        <v>112</v>
      </c>
      <c r="D57" s="68" t="s">
        <v>43</v>
      </c>
      <c r="E57" s="26" t="s">
        <v>179</v>
      </c>
      <c r="F57" s="69">
        <v>40490</v>
      </c>
      <c r="G57" s="70" t="s">
        <v>180</v>
      </c>
      <c r="H57" s="71" t="s">
        <v>153</v>
      </c>
      <c r="I57" s="26">
        <v>7</v>
      </c>
      <c r="J57" s="68" t="s">
        <v>164</v>
      </c>
      <c r="K57" s="112">
        <v>0</v>
      </c>
      <c r="L57" s="112">
        <v>0</v>
      </c>
      <c r="M57" s="112">
        <v>0</v>
      </c>
      <c r="N57" s="112">
        <v>0</v>
      </c>
      <c r="O57" s="112">
        <f t="shared" si="2"/>
        <v>0</v>
      </c>
      <c r="P57" s="25">
        <f t="shared" si="1"/>
        <v>0</v>
      </c>
      <c r="Q57" s="118"/>
    </row>
    <row r="60" spans="1:17" ht="15.75" customHeight="1" x14ac:dyDescent="0.2">
      <c r="B60" t="s">
        <v>318</v>
      </c>
      <c r="E60" s="182" t="s">
        <v>319</v>
      </c>
      <c r="F60" s="182"/>
      <c r="G60" s="182"/>
    </row>
  </sheetData>
  <sortState ref="A8:O59">
    <sortCondition descending="1" ref="O8:O59"/>
  </sortState>
  <mergeCells count="1">
    <mergeCell ref="E60:G6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43"/>
  <sheetViews>
    <sheetView tabSelected="1" zoomScale="85" zoomScaleNormal="85" workbookViewId="0">
      <selection activeCell="C13" sqref="C13"/>
    </sheetView>
  </sheetViews>
  <sheetFormatPr defaultColWidth="12.7109375" defaultRowHeight="15.75" customHeight="1" x14ac:dyDescent="0.2"/>
  <cols>
    <col min="1" max="1" width="5" customWidth="1"/>
    <col min="2" max="2" width="17.7109375" customWidth="1"/>
    <col min="3" max="3" width="18.7109375" customWidth="1"/>
    <col min="5" max="5" width="6.42578125" customWidth="1"/>
    <col min="7" max="7" width="12.7109375" customWidth="1"/>
    <col min="8" max="8" width="23.28515625" customWidth="1"/>
    <col min="9" max="9" width="5.7109375" customWidth="1"/>
    <col min="10" max="10" width="28" customWidth="1"/>
    <col min="11" max="16" width="5.7109375" customWidth="1"/>
  </cols>
  <sheetData>
    <row r="1" spans="1:19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20"/>
      <c r="L1" s="20"/>
      <c r="M1" s="20"/>
      <c r="N1" s="20"/>
      <c r="O1" s="20"/>
      <c r="P1" s="20"/>
      <c r="Q1" s="15"/>
      <c r="R1" s="15"/>
      <c r="S1" s="18"/>
    </row>
    <row r="2" spans="1:19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20"/>
      <c r="L2" s="20"/>
      <c r="M2" s="20"/>
      <c r="N2" s="20"/>
      <c r="O2" s="20"/>
      <c r="P2" s="20"/>
      <c r="Q2" s="15"/>
      <c r="R2" s="15"/>
      <c r="S2" s="18"/>
    </row>
    <row r="3" spans="1:19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20"/>
      <c r="L3" s="20"/>
      <c r="M3" s="20"/>
      <c r="N3" s="20"/>
      <c r="O3" s="20"/>
      <c r="P3" s="20"/>
      <c r="Q3" s="15"/>
      <c r="R3" s="15"/>
      <c r="S3" s="18"/>
    </row>
    <row r="4" spans="1:19" ht="12.75" x14ac:dyDescent="0.2">
      <c r="A4" s="15"/>
      <c r="B4" s="15" t="s">
        <v>6</v>
      </c>
      <c r="C4" s="20">
        <v>8</v>
      </c>
      <c r="D4" s="15"/>
      <c r="E4" s="15"/>
      <c r="F4" s="15"/>
      <c r="G4" s="15"/>
      <c r="H4" s="15"/>
      <c r="I4" s="15"/>
      <c r="J4" s="15"/>
      <c r="K4" s="20"/>
      <c r="L4" s="20"/>
      <c r="M4" s="20"/>
      <c r="N4" s="20"/>
      <c r="O4" s="20"/>
      <c r="P4" s="20"/>
      <c r="Q4" s="15"/>
      <c r="R4" s="15"/>
      <c r="S4" s="18"/>
    </row>
    <row r="5" spans="1:19" ht="12.75" x14ac:dyDescent="0.2">
      <c r="A5" s="15"/>
      <c r="B5" s="15" t="s">
        <v>7</v>
      </c>
      <c r="C5" s="20">
        <v>80</v>
      </c>
      <c r="D5" s="15"/>
      <c r="E5" s="15"/>
      <c r="F5" s="21"/>
      <c r="G5" s="15"/>
      <c r="H5" s="15"/>
      <c r="I5" s="15"/>
      <c r="J5" s="15"/>
      <c r="K5" s="20"/>
      <c r="L5" s="20"/>
      <c r="M5" s="20"/>
      <c r="N5" s="20"/>
      <c r="O5" s="20"/>
      <c r="P5" s="20"/>
      <c r="Q5" s="15"/>
      <c r="R5" s="15"/>
      <c r="S5" s="18"/>
    </row>
    <row r="6" spans="1:19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110"/>
      <c r="L6" s="110"/>
      <c r="M6" s="110"/>
      <c r="N6" s="110"/>
      <c r="O6" s="110"/>
      <c r="P6" s="110"/>
      <c r="Q6" s="14"/>
      <c r="R6" s="13"/>
    </row>
    <row r="7" spans="1:19" ht="63" x14ac:dyDescent="0.2">
      <c r="A7" s="85" t="s">
        <v>9</v>
      </c>
      <c r="B7" s="85" t="s">
        <v>10</v>
      </c>
      <c r="C7" s="85" t="s">
        <v>11</v>
      </c>
      <c r="D7" s="85" t="s">
        <v>12</v>
      </c>
      <c r="E7" s="85" t="s">
        <v>13</v>
      </c>
      <c r="F7" s="85" t="s">
        <v>14</v>
      </c>
      <c r="G7" s="85" t="s">
        <v>15</v>
      </c>
      <c r="H7" s="85" t="s">
        <v>16</v>
      </c>
      <c r="I7" s="85" t="s">
        <v>6</v>
      </c>
      <c r="J7" s="85" t="s">
        <v>17</v>
      </c>
      <c r="K7" s="85">
        <v>1</v>
      </c>
      <c r="L7" s="85">
        <v>2</v>
      </c>
      <c r="M7" s="85">
        <v>3</v>
      </c>
      <c r="N7" s="85" t="s">
        <v>307</v>
      </c>
      <c r="O7" s="85" t="s">
        <v>308</v>
      </c>
      <c r="P7" s="85" t="s">
        <v>309</v>
      </c>
      <c r="Q7" s="85" t="s">
        <v>18</v>
      </c>
      <c r="R7" s="85" t="s">
        <v>19</v>
      </c>
    </row>
    <row r="8" spans="1:19" ht="19.899999999999999" customHeight="1" x14ac:dyDescent="0.2">
      <c r="A8" s="86">
        <v>1</v>
      </c>
      <c r="B8" s="42" t="s">
        <v>238</v>
      </c>
      <c r="C8" s="42" t="s">
        <v>239</v>
      </c>
      <c r="D8" s="42" t="s">
        <v>240</v>
      </c>
      <c r="E8" s="34" t="s">
        <v>179</v>
      </c>
      <c r="F8" s="93">
        <v>39950</v>
      </c>
      <c r="G8" s="89" t="s">
        <v>3</v>
      </c>
      <c r="H8" s="46" t="s">
        <v>159</v>
      </c>
      <c r="I8" s="34">
        <v>8</v>
      </c>
      <c r="J8" s="46" t="s">
        <v>170</v>
      </c>
      <c r="K8" s="46">
        <v>20</v>
      </c>
      <c r="L8" s="46">
        <v>20</v>
      </c>
      <c r="M8" s="46">
        <v>20</v>
      </c>
      <c r="N8" s="46">
        <v>20</v>
      </c>
      <c r="O8" s="87">
        <f>SUM(K8:N8)</f>
        <v>80</v>
      </c>
      <c r="P8" s="87">
        <f>O8*100/80</f>
        <v>100</v>
      </c>
      <c r="Q8" s="51" t="s">
        <v>316</v>
      </c>
      <c r="R8" s="51"/>
    </row>
    <row r="9" spans="1:19" ht="19.899999999999999" customHeight="1" x14ac:dyDescent="0.2">
      <c r="A9" s="86">
        <v>2</v>
      </c>
      <c r="B9" s="42" t="s">
        <v>224</v>
      </c>
      <c r="C9" s="42" t="s">
        <v>225</v>
      </c>
      <c r="D9" s="42" t="s">
        <v>226</v>
      </c>
      <c r="E9" s="34" t="s">
        <v>8</v>
      </c>
      <c r="F9" s="93">
        <v>40095</v>
      </c>
      <c r="G9" s="89" t="s">
        <v>3</v>
      </c>
      <c r="H9" s="42" t="s">
        <v>256</v>
      </c>
      <c r="I9" s="34">
        <v>8</v>
      </c>
      <c r="J9" s="42" t="s">
        <v>264</v>
      </c>
      <c r="K9" s="42">
        <v>17</v>
      </c>
      <c r="L9" s="42">
        <v>11</v>
      </c>
      <c r="M9" s="42">
        <v>17</v>
      </c>
      <c r="N9" s="42">
        <v>11</v>
      </c>
      <c r="O9" s="87">
        <f>SUM(K9:N9)</f>
        <v>56</v>
      </c>
      <c r="P9" s="87">
        <f>O9*100/80</f>
        <v>70</v>
      </c>
      <c r="Q9" s="51" t="s">
        <v>317</v>
      </c>
      <c r="R9" s="51"/>
    </row>
    <row r="10" spans="1:19" ht="19.899999999999999" customHeight="1" x14ac:dyDescent="0.2">
      <c r="A10" s="183">
        <v>3</v>
      </c>
      <c r="B10" s="184" t="s">
        <v>207</v>
      </c>
      <c r="C10" s="184" t="s">
        <v>78</v>
      </c>
      <c r="D10" s="184" t="s">
        <v>208</v>
      </c>
      <c r="E10" s="185" t="s">
        <v>8</v>
      </c>
      <c r="F10" s="186">
        <v>40266</v>
      </c>
      <c r="G10" s="187" t="s">
        <v>3</v>
      </c>
      <c r="H10" s="188" t="s">
        <v>306</v>
      </c>
      <c r="I10" s="185">
        <v>8</v>
      </c>
      <c r="J10" s="188" t="s">
        <v>263</v>
      </c>
      <c r="K10" s="188">
        <v>9</v>
      </c>
      <c r="L10" s="188">
        <v>11</v>
      </c>
      <c r="M10" s="188">
        <v>20</v>
      </c>
      <c r="N10" s="188">
        <v>15</v>
      </c>
      <c r="O10" s="189">
        <f>SUM(K10:N10)</f>
        <v>55</v>
      </c>
      <c r="P10" s="189">
        <f>O10*100/80</f>
        <v>68.75</v>
      </c>
      <c r="Q10" s="190" t="s">
        <v>317</v>
      </c>
      <c r="R10" s="190"/>
    </row>
    <row r="11" spans="1:19" ht="19.899999999999999" customHeight="1" x14ac:dyDescent="0.2">
      <c r="A11" s="86">
        <v>4</v>
      </c>
      <c r="B11" s="46" t="s">
        <v>212</v>
      </c>
      <c r="C11" s="46" t="s">
        <v>213</v>
      </c>
      <c r="D11" s="46" t="s">
        <v>31</v>
      </c>
      <c r="E11" s="34" t="s">
        <v>8</v>
      </c>
      <c r="F11" s="104">
        <v>40215</v>
      </c>
      <c r="G11" s="89" t="s">
        <v>3</v>
      </c>
      <c r="H11" s="35" t="s">
        <v>157</v>
      </c>
      <c r="I11" s="34">
        <v>8</v>
      </c>
      <c r="J11" s="105" t="s">
        <v>262</v>
      </c>
      <c r="K11" s="105">
        <v>8</v>
      </c>
      <c r="L11" s="105">
        <v>12</v>
      </c>
      <c r="M11" s="105">
        <v>13.5</v>
      </c>
      <c r="N11" s="105">
        <v>11</v>
      </c>
      <c r="O11" s="87">
        <f>SUM(K11:N11)</f>
        <v>44.5</v>
      </c>
      <c r="P11" s="87">
        <f>O11*100/80</f>
        <v>55.625</v>
      </c>
      <c r="Q11" s="51" t="s">
        <v>317</v>
      </c>
      <c r="R11" s="51"/>
    </row>
    <row r="12" spans="1:19" ht="19.899999999999999" customHeight="1" x14ac:dyDescent="0.2">
      <c r="A12" s="86">
        <v>5</v>
      </c>
      <c r="B12" s="90" t="s">
        <v>241</v>
      </c>
      <c r="C12" s="90" t="s">
        <v>242</v>
      </c>
      <c r="D12" s="90" t="s">
        <v>243</v>
      </c>
      <c r="E12" s="34" t="s">
        <v>8</v>
      </c>
      <c r="F12" s="106">
        <v>39585</v>
      </c>
      <c r="G12" s="89" t="s">
        <v>3</v>
      </c>
      <c r="H12" s="90" t="s">
        <v>254</v>
      </c>
      <c r="I12" s="34">
        <v>8</v>
      </c>
      <c r="J12" s="90" t="s">
        <v>177</v>
      </c>
      <c r="K12" s="90">
        <v>11</v>
      </c>
      <c r="L12" s="90">
        <v>10</v>
      </c>
      <c r="M12" s="90">
        <v>18</v>
      </c>
      <c r="N12" s="90">
        <v>5</v>
      </c>
      <c r="O12" s="87">
        <f>SUM(K12:N12)</f>
        <v>44</v>
      </c>
      <c r="P12" s="87">
        <f>O12*100/80</f>
        <v>55</v>
      </c>
      <c r="Q12" s="51" t="s">
        <v>317</v>
      </c>
      <c r="R12" s="51"/>
    </row>
    <row r="13" spans="1:19" ht="19.899999999999999" customHeight="1" x14ac:dyDescent="0.2">
      <c r="A13" s="86">
        <v>6</v>
      </c>
      <c r="B13" s="87" t="s">
        <v>190</v>
      </c>
      <c r="C13" s="87" t="s">
        <v>119</v>
      </c>
      <c r="D13" s="87" t="s">
        <v>185</v>
      </c>
      <c r="E13" s="34" t="s">
        <v>179</v>
      </c>
      <c r="F13" s="88" t="s">
        <v>251</v>
      </c>
      <c r="G13" s="89" t="s">
        <v>3</v>
      </c>
      <c r="H13" s="90" t="s">
        <v>155</v>
      </c>
      <c r="I13" s="34">
        <v>8</v>
      </c>
      <c r="J13" s="87" t="s">
        <v>166</v>
      </c>
      <c r="K13" s="87">
        <v>7</v>
      </c>
      <c r="L13" s="87">
        <v>10</v>
      </c>
      <c r="M13" s="87">
        <v>15</v>
      </c>
      <c r="N13" s="87">
        <v>10</v>
      </c>
      <c r="O13" s="87">
        <f>SUM(K13:N13)</f>
        <v>42</v>
      </c>
      <c r="P13" s="87">
        <f>O13*100/80</f>
        <v>52.5</v>
      </c>
      <c r="Q13" s="51" t="s">
        <v>317</v>
      </c>
      <c r="R13" s="51"/>
    </row>
    <row r="14" spans="1:19" ht="19.899999999999999" customHeight="1" x14ac:dyDescent="0.2">
      <c r="A14" s="86">
        <v>7</v>
      </c>
      <c r="B14" s="36" t="s">
        <v>216</v>
      </c>
      <c r="C14" s="36" t="s">
        <v>217</v>
      </c>
      <c r="D14" s="36" t="s">
        <v>218</v>
      </c>
      <c r="E14" s="34" t="s">
        <v>179</v>
      </c>
      <c r="F14" s="101">
        <v>40278</v>
      </c>
      <c r="G14" s="89" t="s">
        <v>3</v>
      </c>
      <c r="H14" s="36" t="s">
        <v>257</v>
      </c>
      <c r="I14" s="34">
        <v>8</v>
      </c>
      <c r="J14" s="36" t="s">
        <v>169</v>
      </c>
      <c r="K14" s="36">
        <v>14</v>
      </c>
      <c r="L14" s="36">
        <v>5</v>
      </c>
      <c r="M14" s="36">
        <v>17</v>
      </c>
      <c r="N14" s="36">
        <v>5</v>
      </c>
      <c r="O14" s="87">
        <f>SUM(K14:N14)</f>
        <v>41</v>
      </c>
      <c r="P14" s="87">
        <f>O14*100/80</f>
        <v>51.25</v>
      </c>
      <c r="Q14" s="51" t="s">
        <v>317</v>
      </c>
      <c r="R14" s="51"/>
    </row>
    <row r="15" spans="1:19" ht="19.899999999999999" customHeight="1" x14ac:dyDescent="0.2">
      <c r="A15" s="86">
        <v>8</v>
      </c>
      <c r="B15" s="96" t="s">
        <v>209</v>
      </c>
      <c r="C15" s="96" t="s">
        <v>210</v>
      </c>
      <c r="D15" s="96" t="s">
        <v>72</v>
      </c>
      <c r="E15" s="34" t="s">
        <v>8</v>
      </c>
      <c r="F15" s="101">
        <v>40018</v>
      </c>
      <c r="G15" s="89" t="s">
        <v>3</v>
      </c>
      <c r="H15" s="98" t="s">
        <v>306</v>
      </c>
      <c r="I15" s="34">
        <v>8</v>
      </c>
      <c r="J15" s="98" t="s">
        <v>263</v>
      </c>
      <c r="K15" s="98">
        <v>13</v>
      </c>
      <c r="L15" s="98">
        <v>14</v>
      </c>
      <c r="M15" s="98">
        <v>7.5</v>
      </c>
      <c r="N15" s="98">
        <v>6</v>
      </c>
      <c r="O15" s="87">
        <f>SUM(K15:N15)</f>
        <v>40.5</v>
      </c>
      <c r="P15" s="87">
        <f>O15*100/80</f>
        <v>50.625</v>
      </c>
      <c r="Q15" s="51" t="s">
        <v>317</v>
      </c>
      <c r="R15" s="51"/>
    </row>
    <row r="16" spans="1:19" ht="19.899999999999999" customHeight="1" x14ac:dyDescent="0.2">
      <c r="A16" s="86">
        <v>9</v>
      </c>
      <c r="B16" s="42" t="s">
        <v>235</v>
      </c>
      <c r="C16" s="42" t="s">
        <v>45</v>
      </c>
      <c r="D16" s="42" t="s">
        <v>22</v>
      </c>
      <c r="E16" s="34" t="s">
        <v>8</v>
      </c>
      <c r="F16" s="93">
        <v>39852</v>
      </c>
      <c r="G16" s="89" t="s">
        <v>3</v>
      </c>
      <c r="H16" s="46" t="s">
        <v>159</v>
      </c>
      <c r="I16" s="34">
        <v>8</v>
      </c>
      <c r="J16" s="46" t="s">
        <v>170</v>
      </c>
      <c r="K16" s="46">
        <v>7</v>
      </c>
      <c r="L16" s="46">
        <v>5</v>
      </c>
      <c r="M16" s="46">
        <v>18</v>
      </c>
      <c r="N16" s="46">
        <v>10</v>
      </c>
      <c r="O16" s="87">
        <f>SUM(K16:N16)</f>
        <v>40</v>
      </c>
      <c r="P16" s="87">
        <f>O16*100/80</f>
        <v>50</v>
      </c>
      <c r="Q16" s="51" t="s">
        <v>317</v>
      </c>
      <c r="R16" s="51"/>
    </row>
    <row r="17" spans="1:18" ht="19.899999999999999" customHeight="1" x14ac:dyDescent="0.2">
      <c r="A17" s="86">
        <v>10</v>
      </c>
      <c r="B17" s="96" t="s">
        <v>193</v>
      </c>
      <c r="C17" s="96" t="s">
        <v>194</v>
      </c>
      <c r="D17" s="96" t="s">
        <v>195</v>
      </c>
      <c r="E17" s="34" t="s">
        <v>179</v>
      </c>
      <c r="F17" s="97">
        <v>40389</v>
      </c>
      <c r="G17" s="89" t="s">
        <v>3</v>
      </c>
      <c r="H17" s="98" t="s">
        <v>306</v>
      </c>
      <c r="I17" s="34">
        <v>8</v>
      </c>
      <c r="J17" s="98" t="s">
        <v>263</v>
      </c>
      <c r="K17" s="98">
        <v>10</v>
      </c>
      <c r="L17" s="98">
        <v>5</v>
      </c>
      <c r="M17" s="98">
        <v>13</v>
      </c>
      <c r="N17" s="98">
        <v>11</v>
      </c>
      <c r="O17" s="87">
        <f>SUM(K17:N17)</f>
        <v>39</v>
      </c>
      <c r="P17" s="87">
        <f>O17*100/80</f>
        <v>48.75</v>
      </c>
      <c r="Q17" s="51"/>
      <c r="R17" s="51"/>
    </row>
    <row r="18" spans="1:18" ht="19.899999999999999" customHeight="1" x14ac:dyDescent="0.2">
      <c r="A18" s="86">
        <v>11</v>
      </c>
      <c r="B18" s="42" t="s">
        <v>233</v>
      </c>
      <c r="C18" s="42" t="s">
        <v>234</v>
      </c>
      <c r="D18" s="42" t="s">
        <v>195</v>
      </c>
      <c r="E18" s="34" t="s">
        <v>179</v>
      </c>
      <c r="F18" s="93">
        <v>39829</v>
      </c>
      <c r="G18" s="89" t="s">
        <v>3</v>
      </c>
      <c r="H18" s="42" t="s">
        <v>256</v>
      </c>
      <c r="I18" s="34">
        <v>8</v>
      </c>
      <c r="J18" s="42" t="s">
        <v>264</v>
      </c>
      <c r="K18" s="42">
        <v>12</v>
      </c>
      <c r="L18" s="42">
        <v>8</v>
      </c>
      <c r="M18" s="42">
        <v>11</v>
      </c>
      <c r="N18" s="42">
        <v>5</v>
      </c>
      <c r="O18" s="87">
        <f>SUM(K18:N18)</f>
        <v>36</v>
      </c>
      <c r="P18" s="87">
        <f>O18*100/80</f>
        <v>45</v>
      </c>
      <c r="Q18" s="51"/>
      <c r="R18" s="51"/>
    </row>
    <row r="19" spans="1:18" ht="19.899999999999999" customHeight="1" x14ac:dyDescent="0.2">
      <c r="A19" s="86">
        <v>12</v>
      </c>
      <c r="B19" s="94" t="s">
        <v>228</v>
      </c>
      <c r="C19" s="94" t="s">
        <v>229</v>
      </c>
      <c r="D19" s="94" t="s">
        <v>230</v>
      </c>
      <c r="E19" s="34" t="s">
        <v>8</v>
      </c>
      <c r="F19" s="99">
        <v>40143</v>
      </c>
      <c r="G19" s="89" t="s">
        <v>3</v>
      </c>
      <c r="H19" s="94" t="s">
        <v>154</v>
      </c>
      <c r="I19" s="34">
        <v>8</v>
      </c>
      <c r="J19" s="94" t="s">
        <v>165</v>
      </c>
      <c r="K19" s="94">
        <v>17</v>
      </c>
      <c r="L19" s="94">
        <v>4</v>
      </c>
      <c r="M19" s="94">
        <v>7</v>
      </c>
      <c r="N19" s="94">
        <v>6</v>
      </c>
      <c r="O19" s="87">
        <f>SUM(K19:N19)</f>
        <v>34</v>
      </c>
      <c r="P19" s="87">
        <f>O19*100/80</f>
        <v>42.5</v>
      </c>
      <c r="Q19" s="51"/>
      <c r="R19" s="51"/>
    </row>
    <row r="20" spans="1:18" ht="19.899999999999999" customHeight="1" x14ac:dyDescent="0.2">
      <c r="A20" s="86">
        <v>13</v>
      </c>
      <c r="B20" s="42" t="s">
        <v>199</v>
      </c>
      <c r="C20" s="42" t="s">
        <v>148</v>
      </c>
      <c r="D20" s="42" t="s">
        <v>201</v>
      </c>
      <c r="E20" s="34" t="s">
        <v>179</v>
      </c>
      <c r="F20" s="93">
        <v>40032</v>
      </c>
      <c r="G20" s="89" t="s">
        <v>3</v>
      </c>
      <c r="H20" s="42" t="s">
        <v>256</v>
      </c>
      <c r="I20" s="34">
        <v>8</v>
      </c>
      <c r="J20" s="42" t="s">
        <v>264</v>
      </c>
      <c r="K20" s="42">
        <v>7</v>
      </c>
      <c r="L20" s="42">
        <v>11</v>
      </c>
      <c r="M20" s="42">
        <v>10</v>
      </c>
      <c r="N20" s="42">
        <v>5</v>
      </c>
      <c r="O20" s="87">
        <f>SUM(K20:N20)</f>
        <v>33</v>
      </c>
      <c r="P20" s="87">
        <f>O20*100/80</f>
        <v>41.25</v>
      </c>
      <c r="Q20" s="51"/>
      <c r="R20" s="51"/>
    </row>
    <row r="21" spans="1:18" ht="19.899999999999999" customHeight="1" x14ac:dyDescent="0.2">
      <c r="A21" s="86">
        <v>14</v>
      </c>
      <c r="B21" s="91" t="s">
        <v>202</v>
      </c>
      <c r="C21" s="91" t="s">
        <v>203</v>
      </c>
      <c r="D21" s="91" t="s">
        <v>204</v>
      </c>
      <c r="E21" s="34" t="s">
        <v>179</v>
      </c>
      <c r="F21" s="92">
        <v>40195</v>
      </c>
      <c r="G21" s="89" t="s">
        <v>3</v>
      </c>
      <c r="H21" s="91" t="s">
        <v>253</v>
      </c>
      <c r="I21" s="34">
        <v>8</v>
      </c>
      <c r="J21" s="91" t="s">
        <v>261</v>
      </c>
      <c r="K21" s="91">
        <v>6</v>
      </c>
      <c r="L21" s="91">
        <v>9</v>
      </c>
      <c r="M21" s="91">
        <v>9</v>
      </c>
      <c r="N21" s="91">
        <v>5</v>
      </c>
      <c r="O21" s="87">
        <f>SUM(K21:N21)</f>
        <v>29</v>
      </c>
      <c r="P21" s="87">
        <f>O21*100/80</f>
        <v>36.25</v>
      </c>
      <c r="Q21" s="51"/>
      <c r="R21" s="51"/>
    </row>
    <row r="22" spans="1:18" ht="19.899999999999999" customHeight="1" x14ac:dyDescent="0.2">
      <c r="A22" s="86">
        <v>15</v>
      </c>
      <c r="B22" s="42" t="s">
        <v>189</v>
      </c>
      <c r="C22" s="42" t="s">
        <v>109</v>
      </c>
      <c r="D22" s="42" t="s">
        <v>140</v>
      </c>
      <c r="E22" s="34" t="s">
        <v>179</v>
      </c>
      <c r="F22" s="93">
        <v>39970</v>
      </c>
      <c r="G22" s="89" t="s">
        <v>3</v>
      </c>
      <c r="H22" s="46" t="s">
        <v>159</v>
      </c>
      <c r="I22" s="34">
        <v>8</v>
      </c>
      <c r="J22" s="46" t="s">
        <v>170</v>
      </c>
      <c r="K22" s="46">
        <v>0</v>
      </c>
      <c r="L22" s="46">
        <v>14</v>
      </c>
      <c r="M22" s="46">
        <v>11</v>
      </c>
      <c r="N22" s="46">
        <v>1</v>
      </c>
      <c r="O22" s="87">
        <f>SUM(K22:N22)</f>
        <v>26</v>
      </c>
      <c r="P22" s="87">
        <f>O22*100/80</f>
        <v>32.5</v>
      </c>
      <c r="Q22" s="51"/>
      <c r="R22" s="51"/>
    </row>
    <row r="23" spans="1:18" ht="19.899999999999999" customHeight="1" x14ac:dyDescent="0.2">
      <c r="A23" s="86">
        <v>16</v>
      </c>
      <c r="B23" s="42" t="s">
        <v>199</v>
      </c>
      <c r="C23" s="42" t="s">
        <v>200</v>
      </c>
      <c r="D23" s="42" t="s">
        <v>201</v>
      </c>
      <c r="E23" s="34" t="s">
        <v>179</v>
      </c>
      <c r="F23" s="93">
        <v>40032</v>
      </c>
      <c r="G23" s="89" t="s">
        <v>3</v>
      </c>
      <c r="H23" s="42" t="s">
        <v>256</v>
      </c>
      <c r="I23" s="34">
        <v>8</v>
      </c>
      <c r="J23" s="42" t="s">
        <v>264</v>
      </c>
      <c r="K23" s="42">
        <v>6</v>
      </c>
      <c r="L23" s="42">
        <v>1</v>
      </c>
      <c r="M23" s="42">
        <v>10</v>
      </c>
      <c r="N23" s="42">
        <v>4</v>
      </c>
      <c r="O23" s="87">
        <f>SUM(K23:N23)</f>
        <v>21</v>
      </c>
      <c r="P23" s="87">
        <f>O23*100/80</f>
        <v>26.25</v>
      </c>
      <c r="Q23" s="51"/>
      <c r="R23" s="51"/>
    </row>
    <row r="24" spans="1:18" ht="19.899999999999999" customHeight="1" x14ac:dyDescent="0.2">
      <c r="A24" s="86">
        <v>17</v>
      </c>
      <c r="B24" s="94" t="s">
        <v>191</v>
      </c>
      <c r="C24" s="94" t="s">
        <v>192</v>
      </c>
      <c r="D24" s="94" t="s">
        <v>31</v>
      </c>
      <c r="E24" s="34" t="s">
        <v>8</v>
      </c>
      <c r="F24" s="95">
        <v>40091</v>
      </c>
      <c r="G24" s="89" t="s">
        <v>3</v>
      </c>
      <c r="H24" s="94" t="s">
        <v>154</v>
      </c>
      <c r="I24" s="34">
        <v>8</v>
      </c>
      <c r="J24" s="94" t="s">
        <v>165</v>
      </c>
      <c r="K24" s="94">
        <v>6</v>
      </c>
      <c r="L24" s="94">
        <v>4</v>
      </c>
      <c r="M24" s="94">
        <v>2</v>
      </c>
      <c r="N24" s="94">
        <v>8</v>
      </c>
      <c r="O24" s="87">
        <f>SUM(K24:N24)</f>
        <v>20</v>
      </c>
      <c r="P24" s="87">
        <f>O24*100/80</f>
        <v>25</v>
      </c>
      <c r="Q24" s="51"/>
      <c r="R24" s="51"/>
    </row>
    <row r="25" spans="1:18" ht="19.899999999999999" customHeight="1" x14ac:dyDescent="0.2">
      <c r="A25" s="86">
        <v>18</v>
      </c>
      <c r="B25" s="36" t="s">
        <v>227</v>
      </c>
      <c r="C25" s="36" t="s">
        <v>73</v>
      </c>
      <c r="D25" s="36" t="s">
        <v>37</v>
      </c>
      <c r="E25" s="34" t="s">
        <v>8</v>
      </c>
      <c r="F25" s="101">
        <v>40127</v>
      </c>
      <c r="G25" s="89" t="s">
        <v>3</v>
      </c>
      <c r="H25" s="36" t="s">
        <v>257</v>
      </c>
      <c r="I25" s="34">
        <v>8</v>
      </c>
      <c r="J25" s="36" t="s">
        <v>169</v>
      </c>
      <c r="K25" s="36">
        <v>9</v>
      </c>
      <c r="L25" s="36">
        <v>1</v>
      </c>
      <c r="M25" s="36">
        <v>5</v>
      </c>
      <c r="N25" s="36">
        <v>5</v>
      </c>
      <c r="O25" s="87">
        <f>SUM(K25:N25)</f>
        <v>20</v>
      </c>
      <c r="P25" s="87">
        <f>O25*100/80</f>
        <v>25</v>
      </c>
      <c r="Q25" s="51"/>
      <c r="R25" s="51"/>
    </row>
    <row r="26" spans="1:18" ht="19.899999999999999" customHeight="1" x14ac:dyDescent="0.2">
      <c r="A26" s="86">
        <v>19</v>
      </c>
      <c r="B26" s="87" t="s">
        <v>181</v>
      </c>
      <c r="C26" s="87" t="s">
        <v>182</v>
      </c>
      <c r="D26" s="87" t="s">
        <v>99</v>
      </c>
      <c r="E26" s="34" t="s">
        <v>8</v>
      </c>
      <c r="F26" s="88" t="s">
        <v>249</v>
      </c>
      <c r="G26" s="89" t="s">
        <v>3</v>
      </c>
      <c r="H26" s="90" t="s">
        <v>155</v>
      </c>
      <c r="I26" s="34">
        <v>8</v>
      </c>
      <c r="J26" s="87" t="s">
        <v>166</v>
      </c>
      <c r="K26" s="87">
        <v>6</v>
      </c>
      <c r="L26" s="87">
        <v>2</v>
      </c>
      <c r="M26" s="87">
        <v>6</v>
      </c>
      <c r="N26" s="87">
        <v>5</v>
      </c>
      <c r="O26" s="87">
        <f>SUM(K26:N26)</f>
        <v>19</v>
      </c>
      <c r="P26" s="87">
        <f>O26*100/80</f>
        <v>23.75</v>
      </c>
      <c r="Q26" s="51"/>
      <c r="R26" s="51"/>
    </row>
    <row r="27" spans="1:18" ht="19.899999999999999" customHeight="1" x14ac:dyDescent="0.2">
      <c r="A27" s="86">
        <v>20</v>
      </c>
      <c r="B27" s="94" t="s">
        <v>222</v>
      </c>
      <c r="C27" s="94" t="s">
        <v>223</v>
      </c>
      <c r="D27" s="94" t="s">
        <v>114</v>
      </c>
      <c r="E27" s="34" t="s">
        <v>179</v>
      </c>
      <c r="F27" s="95">
        <v>40174</v>
      </c>
      <c r="G27" s="89" t="s">
        <v>3</v>
      </c>
      <c r="H27" s="94" t="s">
        <v>154</v>
      </c>
      <c r="I27" s="34">
        <v>8</v>
      </c>
      <c r="J27" s="94" t="s">
        <v>165</v>
      </c>
      <c r="K27" s="94">
        <v>3</v>
      </c>
      <c r="L27" s="94">
        <v>4</v>
      </c>
      <c r="M27" s="94">
        <v>0</v>
      </c>
      <c r="N27" s="94">
        <v>8</v>
      </c>
      <c r="O27" s="87">
        <f>SUM(K27:N27)</f>
        <v>15</v>
      </c>
      <c r="P27" s="87">
        <f>O27*100/80</f>
        <v>18.75</v>
      </c>
      <c r="Q27" s="51"/>
      <c r="R27" s="51"/>
    </row>
    <row r="28" spans="1:18" ht="19.899999999999999" customHeight="1" x14ac:dyDescent="0.2">
      <c r="A28" s="86">
        <v>21</v>
      </c>
      <c r="B28" s="36" t="s">
        <v>236</v>
      </c>
      <c r="C28" s="36" t="s">
        <v>237</v>
      </c>
      <c r="D28" s="36" t="s">
        <v>34</v>
      </c>
      <c r="E28" s="34" t="s">
        <v>179</v>
      </c>
      <c r="F28" s="101">
        <v>40359</v>
      </c>
      <c r="G28" s="89" t="s">
        <v>3</v>
      </c>
      <c r="H28" s="36" t="s">
        <v>260</v>
      </c>
      <c r="I28" s="34">
        <v>8</v>
      </c>
      <c r="J28" s="36" t="s">
        <v>266</v>
      </c>
      <c r="K28" s="36">
        <v>6</v>
      </c>
      <c r="L28" s="36">
        <v>4</v>
      </c>
      <c r="M28" s="36">
        <v>3</v>
      </c>
      <c r="N28" s="36">
        <v>1</v>
      </c>
      <c r="O28" s="87">
        <f>SUM(K28:N28)</f>
        <v>14</v>
      </c>
      <c r="P28" s="87">
        <f>O28*100/80</f>
        <v>17.5</v>
      </c>
      <c r="Q28" s="51"/>
      <c r="R28" s="51"/>
    </row>
    <row r="29" spans="1:18" ht="19.899999999999999" customHeight="1" x14ac:dyDescent="0.2">
      <c r="A29" s="86">
        <v>22</v>
      </c>
      <c r="B29" s="36" t="s">
        <v>118</v>
      </c>
      <c r="C29" s="36" t="s">
        <v>232</v>
      </c>
      <c r="D29" s="36" t="s">
        <v>34</v>
      </c>
      <c r="E29" s="34" t="s">
        <v>179</v>
      </c>
      <c r="F29" s="101">
        <v>39862</v>
      </c>
      <c r="G29" s="89" t="s">
        <v>3</v>
      </c>
      <c r="H29" s="36" t="s">
        <v>258</v>
      </c>
      <c r="I29" s="34">
        <v>8</v>
      </c>
      <c r="J29" s="36" t="s">
        <v>265</v>
      </c>
      <c r="K29" s="36">
        <v>4</v>
      </c>
      <c r="L29" s="36">
        <v>2</v>
      </c>
      <c r="M29" s="36">
        <v>1</v>
      </c>
      <c r="N29" s="36">
        <v>6</v>
      </c>
      <c r="O29" s="87">
        <f>SUM(K29:N29)</f>
        <v>13</v>
      </c>
      <c r="P29" s="87">
        <f>O29*100/80</f>
        <v>16.25</v>
      </c>
      <c r="Q29" s="51"/>
      <c r="R29" s="51"/>
    </row>
    <row r="30" spans="1:18" ht="19.899999999999999" customHeight="1" x14ac:dyDescent="0.2">
      <c r="A30" s="86">
        <v>23</v>
      </c>
      <c r="B30" s="87" t="s">
        <v>196</v>
      </c>
      <c r="C30" s="87" t="s">
        <v>197</v>
      </c>
      <c r="D30" s="87" t="s">
        <v>198</v>
      </c>
      <c r="E30" s="34" t="s">
        <v>179</v>
      </c>
      <c r="F30" s="99">
        <v>39877</v>
      </c>
      <c r="G30" s="89" t="s">
        <v>3</v>
      </c>
      <c r="H30" s="90" t="s">
        <v>255</v>
      </c>
      <c r="I30" s="34">
        <v>8</v>
      </c>
      <c r="J30" s="90" t="s">
        <v>172</v>
      </c>
      <c r="K30" s="90">
        <v>4</v>
      </c>
      <c r="L30" s="90">
        <v>3</v>
      </c>
      <c r="M30" s="90">
        <v>2</v>
      </c>
      <c r="N30" s="90">
        <v>3</v>
      </c>
      <c r="O30" s="87">
        <f>SUM(K30:N30)</f>
        <v>12</v>
      </c>
      <c r="P30" s="87">
        <f>O30*100/80</f>
        <v>15</v>
      </c>
      <c r="Q30" s="51"/>
      <c r="R30" s="51"/>
    </row>
    <row r="31" spans="1:18" ht="19.899999999999999" customHeight="1" x14ac:dyDescent="0.2">
      <c r="A31" s="86">
        <v>24</v>
      </c>
      <c r="B31" s="87" t="s">
        <v>186</v>
      </c>
      <c r="C31" s="87" t="s">
        <v>187</v>
      </c>
      <c r="D31" s="87" t="s">
        <v>188</v>
      </c>
      <c r="E31" s="34" t="s">
        <v>8</v>
      </c>
      <c r="F31" s="88" t="s">
        <v>250</v>
      </c>
      <c r="G31" s="89" t="s">
        <v>3</v>
      </c>
      <c r="H31" s="90" t="s">
        <v>155</v>
      </c>
      <c r="I31" s="34">
        <v>8</v>
      </c>
      <c r="J31" s="87" t="s">
        <v>166</v>
      </c>
      <c r="K31" s="87">
        <v>7</v>
      </c>
      <c r="L31" s="87">
        <v>0</v>
      </c>
      <c r="M31" s="87">
        <v>0</v>
      </c>
      <c r="N31" s="87">
        <v>4</v>
      </c>
      <c r="O31" s="87">
        <f>SUM(K31:N31)</f>
        <v>11</v>
      </c>
      <c r="P31" s="87">
        <f>O31*100/80</f>
        <v>13.75</v>
      </c>
      <c r="Q31" s="51"/>
      <c r="R31" s="51"/>
    </row>
    <row r="32" spans="1:18" ht="19.899999999999999" customHeight="1" x14ac:dyDescent="0.2">
      <c r="A32" s="86">
        <v>25</v>
      </c>
      <c r="B32" s="42" t="s">
        <v>246</v>
      </c>
      <c r="C32" s="42" t="s">
        <v>247</v>
      </c>
      <c r="D32" s="42" t="s">
        <v>248</v>
      </c>
      <c r="E32" s="34" t="s">
        <v>179</v>
      </c>
      <c r="F32" s="93">
        <v>39734</v>
      </c>
      <c r="G32" s="89" t="s">
        <v>3</v>
      </c>
      <c r="H32" s="46" t="s">
        <v>159</v>
      </c>
      <c r="I32" s="34">
        <v>8</v>
      </c>
      <c r="J32" s="46" t="s">
        <v>170</v>
      </c>
      <c r="K32" s="46">
        <v>5</v>
      </c>
      <c r="L32" s="46">
        <v>0</v>
      </c>
      <c r="M32" s="46">
        <v>0</v>
      </c>
      <c r="N32" s="46">
        <v>6</v>
      </c>
      <c r="O32" s="87">
        <f>SUM(K32:N32)</f>
        <v>11</v>
      </c>
      <c r="P32" s="87">
        <f>O32*100/80</f>
        <v>13.75</v>
      </c>
      <c r="Q32" s="51"/>
      <c r="R32" s="51"/>
    </row>
    <row r="33" spans="1:18" ht="19.899999999999999" customHeight="1" x14ac:dyDescent="0.2">
      <c r="A33" s="86">
        <v>26</v>
      </c>
      <c r="B33" s="91" t="s">
        <v>183</v>
      </c>
      <c r="C33" s="91" t="s">
        <v>184</v>
      </c>
      <c r="D33" s="91" t="s">
        <v>185</v>
      </c>
      <c r="E33" s="34" t="s">
        <v>179</v>
      </c>
      <c r="F33" s="92">
        <v>39978</v>
      </c>
      <c r="G33" s="89" t="s">
        <v>3</v>
      </c>
      <c r="H33" s="91" t="s">
        <v>253</v>
      </c>
      <c r="I33" s="34">
        <v>8</v>
      </c>
      <c r="J33" s="91" t="s">
        <v>261</v>
      </c>
      <c r="K33" s="91">
        <v>0</v>
      </c>
      <c r="L33" s="91">
        <v>5</v>
      </c>
      <c r="M33" s="91">
        <v>1</v>
      </c>
      <c r="N33" s="91">
        <v>4</v>
      </c>
      <c r="O33" s="87">
        <f>SUM(K33:N33)</f>
        <v>10</v>
      </c>
      <c r="P33" s="87">
        <f>O33*100/80</f>
        <v>12.5</v>
      </c>
      <c r="Q33" s="51"/>
      <c r="R33" s="51"/>
    </row>
    <row r="34" spans="1:18" ht="19.899999999999999" customHeight="1" x14ac:dyDescent="0.2">
      <c r="A34" s="86">
        <v>27</v>
      </c>
      <c r="B34" s="36" t="s">
        <v>214</v>
      </c>
      <c r="C34" s="36" t="s">
        <v>68</v>
      </c>
      <c r="D34" s="36" t="s">
        <v>215</v>
      </c>
      <c r="E34" s="34" t="s">
        <v>179</v>
      </c>
      <c r="F34" s="101">
        <v>40081</v>
      </c>
      <c r="G34" s="89" t="s">
        <v>3</v>
      </c>
      <c r="H34" s="36" t="s">
        <v>160</v>
      </c>
      <c r="I34" s="34">
        <v>8</v>
      </c>
      <c r="J34" s="36" t="s">
        <v>171</v>
      </c>
      <c r="K34" s="36">
        <v>2</v>
      </c>
      <c r="L34" s="36">
        <v>0</v>
      </c>
      <c r="M34" s="36">
        <v>1</v>
      </c>
      <c r="N34" s="36">
        <v>7</v>
      </c>
      <c r="O34" s="87">
        <f>SUM(K34:N34)</f>
        <v>10</v>
      </c>
      <c r="P34" s="87">
        <f>O34*100/80</f>
        <v>12.5</v>
      </c>
      <c r="Q34" s="51"/>
      <c r="R34" s="51"/>
    </row>
    <row r="35" spans="1:18" ht="19.899999999999999" customHeight="1" x14ac:dyDescent="0.2">
      <c r="A35" s="86">
        <v>28</v>
      </c>
      <c r="B35" s="36" t="s">
        <v>244</v>
      </c>
      <c r="C35" s="36" t="s">
        <v>148</v>
      </c>
      <c r="D35" s="36" t="s">
        <v>245</v>
      </c>
      <c r="E35" s="34" t="s">
        <v>179</v>
      </c>
      <c r="F35" s="101">
        <v>40001</v>
      </c>
      <c r="G35" s="89" t="s">
        <v>3</v>
      </c>
      <c r="H35" s="36" t="s">
        <v>160</v>
      </c>
      <c r="I35" s="34">
        <v>8</v>
      </c>
      <c r="J35" s="36" t="s">
        <v>171</v>
      </c>
      <c r="K35" s="36">
        <v>4</v>
      </c>
      <c r="L35" s="36">
        <v>4</v>
      </c>
      <c r="M35" s="36">
        <v>0</v>
      </c>
      <c r="N35" s="36">
        <v>2</v>
      </c>
      <c r="O35" s="87">
        <f>SUM(K35:N35)</f>
        <v>10</v>
      </c>
      <c r="P35" s="87">
        <f>O35*100/80</f>
        <v>12.5</v>
      </c>
      <c r="Q35" s="51"/>
      <c r="R35" s="51"/>
    </row>
    <row r="36" spans="1:18" ht="19.899999999999999" customHeight="1" x14ac:dyDescent="0.2">
      <c r="A36" s="86">
        <v>29</v>
      </c>
      <c r="B36" s="36" t="s">
        <v>219</v>
      </c>
      <c r="C36" s="36" t="s">
        <v>220</v>
      </c>
      <c r="D36" s="36" t="s">
        <v>221</v>
      </c>
      <c r="E36" s="34" t="s">
        <v>8</v>
      </c>
      <c r="F36" s="103">
        <v>39860</v>
      </c>
      <c r="G36" s="89" t="s">
        <v>3</v>
      </c>
      <c r="H36" s="36" t="s">
        <v>259</v>
      </c>
      <c r="I36" s="34">
        <v>8</v>
      </c>
      <c r="J36" s="36" t="s">
        <v>174</v>
      </c>
      <c r="K36" s="36">
        <v>0</v>
      </c>
      <c r="L36" s="36">
        <v>2</v>
      </c>
      <c r="M36" s="36">
        <v>0</v>
      </c>
      <c r="N36" s="36">
        <v>5</v>
      </c>
      <c r="O36" s="87">
        <f>SUM(K36:N36)</f>
        <v>7</v>
      </c>
      <c r="P36" s="87">
        <f>O36*100/80</f>
        <v>8.75</v>
      </c>
      <c r="Q36" s="51"/>
      <c r="R36" s="51"/>
    </row>
    <row r="37" spans="1:18" ht="19.899999999999999" customHeight="1" x14ac:dyDescent="0.2">
      <c r="A37" s="86">
        <v>30</v>
      </c>
      <c r="B37" s="87" t="s">
        <v>231</v>
      </c>
      <c r="C37" s="87" t="s">
        <v>90</v>
      </c>
      <c r="D37" s="87" t="s">
        <v>43</v>
      </c>
      <c r="E37" s="34" t="s">
        <v>179</v>
      </c>
      <c r="F37" s="88" t="s">
        <v>252</v>
      </c>
      <c r="G37" s="89" t="s">
        <v>3</v>
      </c>
      <c r="H37" s="90" t="s">
        <v>155</v>
      </c>
      <c r="I37" s="34">
        <v>8</v>
      </c>
      <c r="J37" s="87" t="s">
        <v>166</v>
      </c>
      <c r="K37" s="87">
        <v>4</v>
      </c>
      <c r="L37" s="87">
        <v>1</v>
      </c>
      <c r="M37" s="87">
        <v>0</v>
      </c>
      <c r="N37" s="87">
        <v>2</v>
      </c>
      <c r="O37" s="87">
        <f>SUM(K37:N37)</f>
        <v>7</v>
      </c>
      <c r="P37" s="87">
        <f>O37*100/80</f>
        <v>8.75</v>
      </c>
      <c r="Q37" s="51"/>
      <c r="R37" s="51"/>
    </row>
    <row r="38" spans="1:18" ht="19.899999999999999" customHeight="1" x14ac:dyDescent="0.2">
      <c r="A38" s="86">
        <v>31</v>
      </c>
      <c r="B38" s="100" t="s">
        <v>205</v>
      </c>
      <c r="C38" s="100" t="s">
        <v>88</v>
      </c>
      <c r="D38" s="100" t="s">
        <v>206</v>
      </c>
      <c r="E38" s="34" t="s">
        <v>8</v>
      </c>
      <c r="F38" s="101">
        <v>40169</v>
      </c>
      <c r="G38" s="89" t="s">
        <v>3</v>
      </c>
      <c r="H38" s="36" t="s">
        <v>257</v>
      </c>
      <c r="I38" s="34">
        <v>8</v>
      </c>
      <c r="J38" s="36" t="s">
        <v>169</v>
      </c>
      <c r="K38" s="36">
        <v>3</v>
      </c>
      <c r="L38" s="36">
        <v>0</v>
      </c>
      <c r="M38" s="36">
        <v>0</v>
      </c>
      <c r="N38" s="36">
        <v>3</v>
      </c>
      <c r="O38" s="87">
        <v>6</v>
      </c>
      <c r="P38" s="87">
        <f>O38*100/80</f>
        <v>7.5</v>
      </c>
      <c r="Q38" s="51"/>
      <c r="R38" s="51"/>
    </row>
    <row r="39" spans="1:18" ht="19.899999999999999" customHeight="1" x14ac:dyDescent="0.2">
      <c r="A39" s="86">
        <v>32</v>
      </c>
      <c r="B39" s="102" t="s">
        <v>211</v>
      </c>
      <c r="C39" s="102" t="s">
        <v>90</v>
      </c>
      <c r="D39" s="102" t="s">
        <v>87</v>
      </c>
      <c r="E39" s="34" t="s">
        <v>179</v>
      </c>
      <c r="F39" s="103">
        <v>40116</v>
      </c>
      <c r="G39" s="89" t="s">
        <v>3</v>
      </c>
      <c r="H39" s="102" t="s">
        <v>258</v>
      </c>
      <c r="I39" s="34">
        <v>8</v>
      </c>
      <c r="J39" s="102" t="s">
        <v>265</v>
      </c>
      <c r="K39" s="102">
        <v>0</v>
      </c>
      <c r="L39" s="102">
        <v>0</v>
      </c>
      <c r="M39" s="102">
        <v>0</v>
      </c>
      <c r="N39" s="102">
        <v>5</v>
      </c>
      <c r="O39" s="87">
        <f>SUM(K39:N39)</f>
        <v>5</v>
      </c>
      <c r="P39" s="87">
        <f>O39*100/80</f>
        <v>6.25</v>
      </c>
      <c r="Q39" s="51"/>
      <c r="R39" s="51"/>
    </row>
    <row r="43" spans="1:18" ht="15.75" customHeight="1" x14ac:dyDescent="0.2">
      <c r="B43" t="s">
        <v>318</v>
      </c>
      <c r="E43" s="182" t="s">
        <v>319</v>
      </c>
      <c r="F43" s="182"/>
      <c r="G43" s="182"/>
    </row>
  </sheetData>
  <sortState ref="A8:R39">
    <sortCondition descending="1" ref="O8:O39"/>
  </sortState>
  <mergeCells count="1">
    <mergeCell ref="E43:G4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opLeftCell="A49" workbookViewId="0">
      <selection activeCell="D70" sqref="D70"/>
    </sheetView>
  </sheetViews>
  <sheetFormatPr defaultColWidth="12.7109375" defaultRowHeight="12.75" x14ac:dyDescent="0.2"/>
  <cols>
    <col min="1" max="1" width="6" customWidth="1"/>
    <col min="5" max="5" width="8.42578125" customWidth="1"/>
    <col min="7" max="7" width="13.85546875" customWidth="1"/>
    <col min="8" max="8" width="32.5703125" customWidth="1"/>
    <col min="9" max="9" width="9.140625" customWidth="1"/>
    <col min="10" max="10" width="30.140625" customWidth="1"/>
    <col min="11" max="11" width="6.28515625" customWidth="1"/>
    <col min="12" max="12" width="4.85546875" customWidth="1"/>
    <col min="13" max="13" width="6.85546875" customWidth="1"/>
    <col min="14" max="14" width="6.5703125" customWidth="1"/>
    <col min="15" max="15" width="6.85546875" customWidth="1"/>
    <col min="16" max="16" width="7.5703125" customWidth="1"/>
    <col min="17" max="17" width="7.140625" customWidth="1"/>
  </cols>
  <sheetData>
    <row r="1" spans="1:18" x14ac:dyDescent="0.2">
      <c r="A1" s="1" t="s">
        <v>0</v>
      </c>
      <c r="B1" s="3" t="s">
        <v>1</v>
      </c>
      <c r="C1" s="3"/>
      <c r="D1" s="3"/>
      <c r="E1" s="3"/>
      <c r="F1" s="3"/>
      <c r="G1" s="3"/>
      <c r="H1" s="7"/>
      <c r="I1" s="7"/>
      <c r="J1" s="7"/>
      <c r="K1" s="125"/>
    </row>
    <row r="2" spans="1:18" x14ac:dyDescent="0.2">
      <c r="A2" s="7"/>
      <c r="B2" s="5" t="s">
        <v>2</v>
      </c>
      <c r="C2" s="126" t="s">
        <v>3</v>
      </c>
      <c r="D2" s="7" t="s">
        <v>0</v>
      </c>
      <c r="E2" s="7"/>
      <c r="F2" s="7"/>
      <c r="G2" s="7"/>
      <c r="H2" s="7"/>
      <c r="I2" s="7"/>
      <c r="J2" s="7"/>
      <c r="K2" s="125"/>
    </row>
    <row r="3" spans="1:18" x14ac:dyDescent="0.2">
      <c r="A3" s="7"/>
      <c r="B3" s="5" t="s">
        <v>4</v>
      </c>
      <c r="C3" s="7" t="s">
        <v>5</v>
      </c>
      <c r="D3" s="7"/>
      <c r="E3" s="7"/>
      <c r="F3" s="7"/>
      <c r="G3" s="7"/>
      <c r="H3" s="7"/>
      <c r="I3" s="7"/>
      <c r="J3" s="7"/>
      <c r="K3" s="125"/>
    </row>
    <row r="4" spans="1:18" x14ac:dyDescent="0.2">
      <c r="A4" s="7"/>
      <c r="B4" s="5" t="s">
        <v>6</v>
      </c>
      <c r="C4" s="7">
        <v>9</v>
      </c>
      <c r="D4" s="7"/>
      <c r="E4" s="7"/>
      <c r="F4" s="7"/>
      <c r="G4" s="7"/>
      <c r="H4" s="7"/>
      <c r="I4" s="7"/>
      <c r="J4" s="7"/>
      <c r="K4" s="125"/>
    </row>
    <row r="5" spans="1:18" x14ac:dyDescent="0.2">
      <c r="A5" s="7"/>
      <c r="B5" s="8" t="s">
        <v>7</v>
      </c>
      <c r="C5" s="7">
        <v>100</v>
      </c>
      <c r="D5" s="7"/>
      <c r="E5" s="7"/>
      <c r="F5" s="9"/>
      <c r="G5" s="7"/>
      <c r="H5" s="7"/>
      <c r="I5" s="7"/>
      <c r="J5" s="7"/>
      <c r="K5" s="125"/>
    </row>
    <row r="6" spans="1:18" x14ac:dyDescent="0.2">
      <c r="A6" s="12"/>
      <c r="B6" s="12"/>
      <c r="C6" s="12"/>
      <c r="D6" s="12"/>
      <c r="E6" s="12"/>
      <c r="F6" s="11"/>
      <c r="G6" s="12"/>
      <c r="H6" s="12"/>
      <c r="I6" s="13"/>
      <c r="J6" s="12"/>
      <c r="K6" s="110"/>
      <c r="L6" s="14"/>
      <c r="M6" s="14"/>
      <c r="N6" s="14"/>
      <c r="O6" s="14"/>
      <c r="P6" s="14"/>
      <c r="Q6" s="13"/>
    </row>
    <row r="7" spans="1:18" ht="25.5" x14ac:dyDescent="0.2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16</v>
      </c>
      <c r="I7" s="23" t="s">
        <v>6</v>
      </c>
      <c r="J7" s="23" t="s">
        <v>17</v>
      </c>
      <c r="K7" s="23">
        <v>1</v>
      </c>
      <c r="L7" s="23">
        <v>2</v>
      </c>
      <c r="M7" s="23">
        <v>3</v>
      </c>
      <c r="N7" s="23">
        <v>4</v>
      </c>
      <c r="O7" s="23">
        <v>5</v>
      </c>
      <c r="P7" s="23" t="s">
        <v>308</v>
      </c>
      <c r="Q7" s="23" t="s">
        <v>309</v>
      </c>
      <c r="R7" s="127" t="s">
        <v>320</v>
      </c>
    </row>
    <row r="8" spans="1:18" ht="16.149999999999999" customHeight="1" x14ac:dyDescent="0.2">
      <c r="A8" s="128">
        <v>1</v>
      </c>
      <c r="B8" s="129" t="s">
        <v>321</v>
      </c>
      <c r="C8" s="129" t="s">
        <v>138</v>
      </c>
      <c r="D8" s="129" t="s">
        <v>322</v>
      </c>
      <c r="E8" s="130" t="s">
        <v>8</v>
      </c>
      <c r="F8" s="131">
        <v>39736</v>
      </c>
      <c r="G8" s="130" t="s">
        <v>3</v>
      </c>
      <c r="H8" s="129" t="s">
        <v>275</v>
      </c>
      <c r="I8" s="130">
        <v>9</v>
      </c>
      <c r="J8" s="129" t="s">
        <v>169</v>
      </c>
      <c r="K8" s="129">
        <v>20</v>
      </c>
      <c r="L8" s="132">
        <v>15</v>
      </c>
      <c r="M8" s="132">
        <v>14</v>
      </c>
      <c r="N8" s="132">
        <v>20</v>
      </c>
      <c r="O8" s="132">
        <v>20</v>
      </c>
      <c r="P8" s="132">
        <f t="shared" ref="P8:P64" si="0">K8+L8+M8+N8+O8</f>
        <v>89</v>
      </c>
      <c r="Q8" s="132">
        <f t="shared" ref="Q8:Q64" si="1">P8*100/100</f>
        <v>89</v>
      </c>
      <c r="R8" s="127" t="s">
        <v>316</v>
      </c>
    </row>
    <row r="9" spans="1:18" ht="16.149999999999999" customHeight="1" x14ac:dyDescent="0.2">
      <c r="A9" s="128">
        <v>2</v>
      </c>
      <c r="B9" s="133" t="s">
        <v>323</v>
      </c>
      <c r="C9" s="133" t="s">
        <v>324</v>
      </c>
      <c r="D9" s="133" t="s">
        <v>218</v>
      </c>
      <c r="E9" s="130" t="s">
        <v>179</v>
      </c>
      <c r="F9" s="134">
        <v>39483</v>
      </c>
      <c r="G9" s="130" t="s">
        <v>3</v>
      </c>
      <c r="H9" s="135" t="s">
        <v>159</v>
      </c>
      <c r="I9" s="130">
        <v>9</v>
      </c>
      <c r="J9" s="135" t="s">
        <v>277</v>
      </c>
      <c r="K9" s="135">
        <v>20</v>
      </c>
      <c r="L9" s="132">
        <v>15</v>
      </c>
      <c r="M9" s="132">
        <v>13</v>
      </c>
      <c r="N9" s="132">
        <v>19</v>
      </c>
      <c r="O9" s="132">
        <v>20</v>
      </c>
      <c r="P9" s="132">
        <f t="shared" si="0"/>
        <v>87</v>
      </c>
      <c r="Q9" s="132">
        <f t="shared" si="1"/>
        <v>87</v>
      </c>
      <c r="R9" s="127" t="s">
        <v>317</v>
      </c>
    </row>
    <row r="10" spans="1:18" ht="16.149999999999999" customHeight="1" x14ac:dyDescent="0.2">
      <c r="A10" s="128">
        <v>3</v>
      </c>
      <c r="B10" s="133" t="s">
        <v>113</v>
      </c>
      <c r="C10" s="133" t="s">
        <v>325</v>
      </c>
      <c r="D10" s="133" t="s">
        <v>326</v>
      </c>
      <c r="E10" s="130" t="s">
        <v>179</v>
      </c>
      <c r="F10" s="134">
        <v>39656</v>
      </c>
      <c r="G10" s="130" t="s">
        <v>3</v>
      </c>
      <c r="H10" s="135" t="s">
        <v>159</v>
      </c>
      <c r="I10" s="130">
        <v>9</v>
      </c>
      <c r="J10" s="135" t="s">
        <v>277</v>
      </c>
      <c r="K10" s="135">
        <v>15</v>
      </c>
      <c r="L10" s="132">
        <v>9</v>
      </c>
      <c r="M10" s="132">
        <v>13</v>
      </c>
      <c r="N10" s="132">
        <v>15</v>
      </c>
      <c r="O10" s="132">
        <v>15</v>
      </c>
      <c r="P10" s="132">
        <f t="shared" si="0"/>
        <v>67</v>
      </c>
      <c r="Q10" s="132">
        <f t="shared" si="1"/>
        <v>67</v>
      </c>
      <c r="R10" s="127" t="s">
        <v>317</v>
      </c>
    </row>
    <row r="11" spans="1:18" ht="16.149999999999999" customHeight="1" x14ac:dyDescent="0.2">
      <c r="A11" s="128">
        <v>4</v>
      </c>
      <c r="B11" s="133" t="s">
        <v>327</v>
      </c>
      <c r="C11" s="133" t="s">
        <v>328</v>
      </c>
      <c r="D11" s="133" t="s">
        <v>248</v>
      </c>
      <c r="E11" s="130" t="s">
        <v>179</v>
      </c>
      <c r="F11" s="134">
        <v>39713</v>
      </c>
      <c r="G11" s="130" t="s">
        <v>3</v>
      </c>
      <c r="H11" s="135" t="s">
        <v>159</v>
      </c>
      <c r="I11" s="130">
        <v>9</v>
      </c>
      <c r="J11" s="135" t="s">
        <v>277</v>
      </c>
      <c r="K11" s="135">
        <v>14</v>
      </c>
      <c r="L11" s="132">
        <v>9.5</v>
      </c>
      <c r="M11" s="132">
        <v>12</v>
      </c>
      <c r="N11" s="132">
        <v>13</v>
      </c>
      <c r="O11" s="132">
        <v>15</v>
      </c>
      <c r="P11" s="132">
        <f t="shared" si="0"/>
        <v>63.5</v>
      </c>
      <c r="Q11" s="132">
        <f t="shared" si="1"/>
        <v>63.5</v>
      </c>
      <c r="R11" s="127" t="s">
        <v>317</v>
      </c>
    </row>
    <row r="12" spans="1:18" ht="16.149999999999999" customHeight="1" x14ac:dyDescent="0.2">
      <c r="A12" s="128">
        <v>5</v>
      </c>
      <c r="B12" s="133" t="s">
        <v>329</v>
      </c>
      <c r="C12" s="133" t="s">
        <v>239</v>
      </c>
      <c r="D12" s="133" t="s">
        <v>268</v>
      </c>
      <c r="E12" s="130" t="s">
        <v>179</v>
      </c>
      <c r="F12" s="134">
        <v>39497</v>
      </c>
      <c r="G12" s="130" t="s">
        <v>3</v>
      </c>
      <c r="H12" s="135" t="s">
        <v>159</v>
      </c>
      <c r="I12" s="130">
        <v>9</v>
      </c>
      <c r="J12" s="135" t="s">
        <v>277</v>
      </c>
      <c r="K12" s="135">
        <v>13</v>
      </c>
      <c r="L12" s="132">
        <v>6.5</v>
      </c>
      <c r="M12" s="132">
        <v>14</v>
      </c>
      <c r="N12" s="132">
        <v>14</v>
      </c>
      <c r="O12" s="132">
        <v>15</v>
      </c>
      <c r="P12" s="132">
        <f t="shared" si="0"/>
        <v>62.5</v>
      </c>
      <c r="Q12" s="132">
        <f t="shared" si="1"/>
        <v>62.5</v>
      </c>
      <c r="R12" s="127" t="s">
        <v>317</v>
      </c>
    </row>
    <row r="13" spans="1:18" ht="16.149999999999999" customHeight="1" x14ac:dyDescent="0.2">
      <c r="A13" s="128">
        <v>6</v>
      </c>
      <c r="B13" s="133" t="s">
        <v>147</v>
      </c>
      <c r="C13" s="133" t="s">
        <v>330</v>
      </c>
      <c r="D13" s="133" t="s">
        <v>331</v>
      </c>
      <c r="E13" s="130" t="s">
        <v>179</v>
      </c>
      <c r="F13" s="134">
        <v>39713</v>
      </c>
      <c r="G13" s="130" t="s">
        <v>3</v>
      </c>
      <c r="H13" s="135" t="s">
        <v>159</v>
      </c>
      <c r="I13" s="130">
        <v>9</v>
      </c>
      <c r="J13" s="135" t="s">
        <v>277</v>
      </c>
      <c r="K13" s="135">
        <v>12</v>
      </c>
      <c r="L13" s="132">
        <v>7.5</v>
      </c>
      <c r="M13" s="132">
        <v>12</v>
      </c>
      <c r="N13" s="132">
        <v>13</v>
      </c>
      <c r="O13" s="132">
        <v>15</v>
      </c>
      <c r="P13" s="132">
        <f t="shared" si="0"/>
        <v>59.5</v>
      </c>
      <c r="Q13" s="132">
        <f t="shared" si="1"/>
        <v>59.5</v>
      </c>
      <c r="R13" s="127" t="s">
        <v>317</v>
      </c>
    </row>
    <row r="14" spans="1:18" ht="16.149999999999999" customHeight="1" x14ac:dyDescent="0.2">
      <c r="A14" s="128">
        <v>7</v>
      </c>
      <c r="B14" s="133" t="s">
        <v>332</v>
      </c>
      <c r="C14" s="133" t="s">
        <v>333</v>
      </c>
      <c r="D14" s="133" t="s">
        <v>55</v>
      </c>
      <c r="E14" s="130" t="s">
        <v>179</v>
      </c>
      <c r="F14" s="136">
        <v>39786</v>
      </c>
      <c r="G14" s="130" t="s">
        <v>3</v>
      </c>
      <c r="H14" s="135" t="s">
        <v>159</v>
      </c>
      <c r="I14" s="130">
        <v>9</v>
      </c>
      <c r="J14" s="135" t="s">
        <v>170</v>
      </c>
      <c r="K14" s="135">
        <v>10</v>
      </c>
      <c r="L14" s="132">
        <v>9.5</v>
      </c>
      <c r="M14" s="132">
        <v>11</v>
      </c>
      <c r="N14" s="132">
        <v>9</v>
      </c>
      <c r="O14" s="132">
        <v>19</v>
      </c>
      <c r="P14" s="132">
        <f t="shared" si="0"/>
        <v>58.5</v>
      </c>
      <c r="Q14" s="132">
        <f t="shared" si="1"/>
        <v>58.5</v>
      </c>
      <c r="R14" s="127" t="s">
        <v>317</v>
      </c>
    </row>
    <row r="15" spans="1:18" ht="16.149999999999999" customHeight="1" x14ac:dyDescent="0.2">
      <c r="A15" s="128">
        <v>8</v>
      </c>
      <c r="B15" s="129" t="s">
        <v>334</v>
      </c>
      <c r="C15" s="129" t="s">
        <v>335</v>
      </c>
      <c r="D15" s="129" t="s">
        <v>336</v>
      </c>
      <c r="E15" s="130" t="s">
        <v>8</v>
      </c>
      <c r="F15" s="131">
        <v>39784</v>
      </c>
      <c r="G15" s="130" t="s">
        <v>3</v>
      </c>
      <c r="H15" s="129" t="s">
        <v>275</v>
      </c>
      <c r="I15" s="130">
        <v>9</v>
      </c>
      <c r="J15" s="129" t="s">
        <v>169</v>
      </c>
      <c r="K15" s="129">
        <v>18</v>
      </c>
      <c r="L15" s="132">
        <v>13.5</v>
      </c>
      <c r="M15" s="132">
        <v>5</v>
      </c>
      <c r="N15" s="132">
        <v>0</v>
      </c>
      <c r="O15" s="132">
        <v>19</v>
      </c>
      <c r="P15" s="132">
        <f t="shared" si="0"/>
        <v>55.5</v>
      </c>
      <c r="Q15" s="132">
        <f t="shared" si="1"/>
        <v>55.5</v>
      </c>
      <c r="R15" s="127" t="s">
        <v>317</v>
      </c>
    </row>
    <row r="16" spans="1:18" ht="16.149999999999999" customHeight="1" x14ac:dyDescent="0.2">
      <c r="A16" s="128">
        <v>9</v>
      </c>
      <c r="B16" s="129" t="s">
        <v>334</v>
      </c>
      <c r="C16" s="129" t="s">
        <v>146</v>
      </c>
      <c r="D16" s="129" t="s">
        <v>336</v>
      </c>
      <c r="E16" s="130" t="s">
        <v>8</v>
      </c>
      <c r="F16" s="131">
        <v>39784</v>
      </c>
      <c r="G16" s="130" t="s">
        <v>3</v>
      </c>
      <c r="H16" s="129" t="s">
        <v>275</v>
      </c>
      <c r="I16" s="130">
        <v>9</v>
      </c>
      <c r="J16" s="129" t="s">
        <v>169</v>
      </c>
      <c r="K16" s="129">
        <v>14.5</v>
      </c>
      <c r="L16" s="132">
        <v>13.5</v>
      </c>
      <c r="M16" s="132">
        <v>3</v>
      </c>
      <c r="N16" s="132">
        <v>2.5</v>
      </c>
      <c r="O16" s="132">
        <v>19</v>
      </c>
      <c r="P16" s="132">
        <f t="shared" si="0"/>
        <v>52.5</v>
      </c>
      <c r="Q16" s="132">
        <f t="shared" si="1"/>
        <v>52.5</v>
      </c>
      <c r="R16" s="127" t="s">
        <v>317</v>
      </c>
    </row>
    <row r="17" spans="1:17" ht="25.5" x14ac:dyDescent="0.2">
      <c r="A17" s="128">
        <v>10</v>
      </c>
      <c r="B17" s="137" t="s">
        <v>337</v>
      </c>
      <c r="C17" s="137" t="s">
        <v>338</v>
      </c>
      <c r="D17" s="137" t="s">
        <v>267</v>
      </c>
      <c r="E17" s="130" t="s">
        <v>8</v>
      </c>
      <c r="F17" s="131">
        <v>39592</v>
      </c>
      <c r="G17" s="130" t="s">
        <v>3</v>
      </c>
      <c r="H17" s="137" t="s">
        <v>275</v>
      </c>
      <c r="I17" s="130">
        <v>9</v>
      </c>
      <c r="J17" s="137" t="s">
        <v>169</v>
      </c>
      <c r="K17" s="137">
        <v>14</v>
      </c>
      <c r="L17" s="132">
        <v>10.5</v>
      </c>
      <c r="M17" s="132">
        <v>3</v>
      </c>
      <c r="N17" s="132">
        <v>0</v>
      </c>
      <c r="O17" s="132">
        <v>19</v>
      </c>
      <c r="P17" s="132">
        <f t="shared" si="0"/>
        <v>46.5</v>
      </c>
      <c r="Q17" s="132">
        <f t="shared" si="1"/>
        <v>46.5</v>
      </c>
    </row>
    <row r="18" spans="1:17" x14ac:dyDescent="0.2">
      <c r="A18" s="128">
        <v>11</v>
      </c>
      <c r="B18" s="138" t="s">
        <v>339</v>
      </c>
      <c r="C18" s="138" t="s">
        <v>225</v>
      </c>
      <c r="D18" s="138" t="s">
        <v>340</v>
      </c>
      <c r="E18" s="130" t="s">
        <v>8</v>
      </c>
      <c r="F18" s="139">
        <v>39701</v>
      </c>
      <c r="G18" s="130" t="s">
        <v>3</v>
      </c>
      <c r="H18" s="138" t="s">
        <v>162</v>
      </c>
      <c r="I18" s="130">
        <v>9</v>
      </c>
      <c r="J18" s="138" t="s">
        <v>177</v>
      </c>
      <c r="K18" s="138">
        <v>4</v>
      </c>
      <c r="L18" s="132">
        <v>10.5</v>
      </c>
      <c r="M18" s="132">
        <v>1</v>
      </c>
      <c r="N18" s="132">
        <v>11</v>
      </c>
      <c r="O18" s="132">
        <v>6</v>
      </c>
      <c r="P18" s="132">
        <f t="shared" si="0"/>
        <v>32.5</v>
      </c>
      <c r="Q18" s="132">
        <f t="shared" si="1"/>
        <v>32.5</v>
      </c>
    </row>
    <row r="19" spans="1:17" x14ac:dyDescent="0.2">
      <c r="A19" s="128">
        <v>12</v>
      </c>
      <c r="B19" s="133" t="s">
        <v>341</v>
      </c>
      <c r="C19" s="133" t="s">
        <v>342</v>
      </c>
      <c r="D19" s="133" t="s">
        <v>343</v>
      </c>
      <c r="E19" s="130" t="s">
        <v>8</v>
      </c>
      <c r="F19" s="134">
        <v>39732</v>
      </c>
      <c r="G19" s="130" t="s">
        <v>3</v>
      </c>
      <c r="H19" s="135" t="s">
        <v>159</v>
      </c>
      <c r="I19" s="130">
        <v>9</v>
      </c>
      <c r="J19" s="135" t="s">
        <v>277</v>
      </c>
      <c r="K19" s="135">
        <v>9.5</v>
      </c>
      <c r="L19" s="132">
        <v>12</v>
      </c>
      <c r="M19" s="132">
        <v>2</v>
      </c>
      <c r="N19" s="132">
        <v>0</v>
      </c>
      <c r="O19" s="132">
        <v>6</v>
      </c>
      <c r="P19" s="132">
        <f t="shared" si="0"/>
        <v>29.5</v>
      </c>
      <c r="Q19" s="132">
        <f t="shared" si="1"/>
        <v>29.5</v>
      </c>
    </row>
    <row r="20" spans="1:17" x14ac:dyDescent="0.2">
      <c r="A20" s="128">
        <v>13</v>
      </c>
      <c r="B20" s="140" t="s">
        <v>321</v>
      </c>
      <c r="C20" s="140" t="s">
        <v>88</v>
      </c>
      <c r="D20" s="140" t="s">
        <v>344</v>
      </c>
      <c r="E20" s="130" t="s">
        <v>8</v>
      </c>
      <c r="F20" s="141">
        <v>39932</v>
      </c>
      <c r="G20" s="130" t="s">
        <v>3</v>
      </c>
      <c r="H20" s="140" t="s">
        <v>345</v>
      </c>
      <c r="I20" s="130">
        <v>9</v>
      </c>
      <c r="J20" s="140" t="s">
        <v>263</v>
      </c>
      <c r="K20" s="140">
        <v>7.5</v>
      </c>
      <c r="L20" s="132">
        <v>1</v>
      </c>
      <c r="M20" s="132">
        <v>0</v>
      </c>
      <c r="N20" s="132">
        <v>12</v>
      </c>
      <c r="O20" s="132">
        <v>7</v>
      </c>
      <c r="P20" s="132">
        <f t="shared" si="0"/>
        <v>27.5</v>
      </c>
      <c r="Q20" s="132">
        <f t="shared" si="1"/>
        <v>27.5</v>
      </c>
    </row>
    <row r="21" spans="1:17" ht="25.5" x14ac:dyDescent="0.2">
      <c r="A21" s="128">
        <v>14</v>
      </c>
      <c r="B21" s="142" t="s">
        <v>346</v>
      </c>
      <c r="C21" s="142" t="s">
        <v>225</v>
      </c>
      <c r="D21" s="142" t="s">
        <v>25</v>
      </c>
      <c r="E21" s="130" t="s">
        <v>8</v>
      </c>
      <c r="F21" s="143" t="s">
        <v>347</v>
      </c>
      <c r="G21" s="130" t="s">
        <v>3</v>
      </c>
      <c r="H21" s="144" t="s">
        <v>348</v>
      </c>
      <c r="I21" s="130">
        <v>9</v>
      </c>
      <c r="J21" s="142" t="s">
        <v>166</v>
      </c>
      <c r="K21" s="142">
        <v>0</v>
      </c>
      <c r="L21" s="132">
        <v>5.5</v>
      </c>
      <c r="M21" s="132">
        <v>0</v>
      </c>
      <c r="N21" s="132">
        <v>14</v>
      </c>
      <c r="O21" s="132">
        <v>5</v>
      </c>
      <c r="P21" s="132">
        <f t="shared" si="0"/>
        <v>24.5</v>
      </c>
      <c r="Q21" s="132">
        <f t="shared" si="1"/>
        <v>24.5</v>
      </c>
    </row>
    <row r="22" spans="1:17" ht="25.5" x14ac:dyDescent="0.2">
      <c r="A22" s="128">
        <v>15</v>
      </c>
      <c r="B22" s="137" t="s">
        <v>349</v>
      </c>
      <c r="C22" s="137" t="s">
        <v>350</v>
      </c>
      <c r="D22" s="137" t="s">
        <v>351</v>
      </c>
      <c r="E22" s="130" t="s">
        <v>179</v>
      </c>
      <c r="F22" s="131">
        <v>39572</v>
      </c>
      <c r="G22" s="130" t="s">
        <v>3</v>
      </c>
      <c r="H22" s="129" t="s">
        <v>157</v>
      </c>
      <c r="I22" s="130">
        <v>9</v>
      </c>
      <c r="J22" s="137" t="s">
        <v>312</v>
      </c>
      <c r="K22" s="137">
        <v>6.5</v>
      </c>
      <c r="L22" s="132">
        <v>4.5</v>
      </c>
      <c r="M22" s="132">
        <v>0</v>
      </c>
      <c r="N22" s="132">
        <v>6</v>
      </c>
      <c r="O22" s="132">
        <v>7</v>
      </c>
      <c r="P22" s="132">
        <f t="shared" si="0"/>
        <v>24</v>
      </c>
      <c r="Q22" s="132">
        <f t="shared" si="1"/>
        <v>24</v>
      </c>
    </row>
    <row r="23" spans="1:17" x14ac:dyDescent="0.2">
      <c r="A23" s="128">
        <v>16</v>
      </c>
      <c r="B23" s="145" t="s">
        <v>352</v>
      </c>
      <c r="C23" s="145" t="s">
        <v>353</v>
      </c>
      <c r="D23" s="145" t="s">
        <v>354</v>
      </c>
      <c r="E23" s="130" t="s">
        <v>8</v>
      </c>
      <c r="F23" s="146">
        <v>39860</v>
      </c>
      <c r="G23" s="130" t="s">
        <v>3</v>
      </c>
      <c r="H23" s="147" t="s">
        <v>258</v>
      </c>
      <c r="I23" s="130">
        <v>9</v>
      </c>
      <c r="J23" s="147" t="s">
        <v>265</v>
      </c>
      <c r="K23" s="147">
        <v>2</v>
      </c>
      <c r="L23" s="132">
        <v>5.5</v>
      </c>
      <c r="M23" s="132">
        <v>0</v>
      </c>
      <c r="N23" s="132">
        <v>8</v>
      </c>
      <c r="O23" s="132">
        <v>8</v>
      </c>
      <c r="P23" s="132">
        <f t="shared" si="0"/>
        <v>23.5</v>
      </c>
      <c r="Q23" s="132">
        <f t="shared" si="1"/>
        <v>23.5</v>
      </c>
    </row>
    <row r="24" spans="1:17" ht="25.5" x14ac:dyDescent="0.2">
      <c r="A24" s="128">
        <v>17</v>
      </c>
      <c r="B24" s="142" t="s">
        <v>355</v>
      </c>
      <c r="C24" s="142" t="s">
        <v>356</v>
      </c>
      <c r="D24" s="142" t="s">
        <v>357</v>
      </c>
      <c r="E24" s="130" t="s">
        <v>8</v>
      </c>
      <c r="F24" s="143" t="s">
        <v>358</v>
      </c>
      <c r="G24" s="130" t="s">
        <v>3</v>
      </c>
      <c r="H24" s="144" t="s">
        <v>348</v>
      </c>
      <c r="I24" s="130">
        <v>9</v>
      </c>
      <c r="J24" s="142" t="s">
        <v>166</v>
      </c>
      <c r="K24" s="142">
        <v>1</v>
      </c>
      <c r="L24" s="132">
        <v>9</v>
      </c>
      <c r="M24" s="132">
        <v>1</v>
      </c>
      <c r="N24" s="132">
        <v>4</v>
      </c>
      <c r="O24" s="132">
        <v>8</v>
      </c>
      <c r="P24" s="132">
        <f t="shared" si="0"/>
        <v>23</v>
      </c>
      <c r="Q24" s="132">
        <f t="shared" si="1"/>
        <v>23</v>
      </c>
    </row>
    <row r="25" spans="1:17" x14ac:dyDescent="0.2">
      <c r="A25" s="128">
        <v>18</v>
      </c>
      <c r="B25" s="140" t="s">
        <v>359</v>
      </c>
      <c r="C25" s="140" t="s">
        <v>42</v>
      </c>
      <c r="D25" s="140" t="s">
        <v>360</v>
      </c>
      <c r="E25" s="130" t="s">
        <v>179</v>
      </c>
      <c r="F25" s="141">
        <v>39901</v>
      </c>
      <c r="G25" s="130" t="s">
        <v>3</v>
      </c>
      <c r="H25" s="129" t="s">
        <v>260</v>
      </c>
      <c r="I25" s="130">
        <v>9</v>
      </c>
      <c r="J25" s="129" t="s">
        <v>266</v>
      </c>
      <c r="K25" s="129">
        <v>1</v>
      </c>
      <c r="L25" s="132">
        <v>2</v>
      </c>
      <c r="M25" s="132">
        <v>1</v>
      </c>
      <c r="N25" s="132">
        <v>11</v>
      </c>
      <c r="O25" s="132">
        <v>8</v>
      </c>
      <c r="P25" s="132">
        <f t="shared" si="0"/>
        <v>23</v>
      </c>
      <c r="Q25" s="132">
        <f t="shared" si="1"/>
        <v>23</v>
      </c>
    </row>
    <row r="26" spans="1:17" ht="25.5" x14ac:dyDescent="0.2">
      <c r="A26" s="128">
        <v>19</v>
      </c>
      <c r="B26" s="142" t="s">
        <v>321</v>
      </c>
      <c r="C26" s="142" t="s">
        <v>361</v>
      </c>
      <c r="D26" s="142" t="s">
        <v>269</v>
      </c>
      <c r="E26" s="130" t="s">
        <v>8</v>
      </c>
      <c r="F26" s="143" t="s">
        <v>362</v>
      </c>
      <c r="G26" s="130" t="s">
        <v>3</v>
      </c>
      <c r="H26" s="144" t="s">
        <v>348</v>
      </c>
      <c r="I26" s="130">
        <v>9</v>
      </c>
      <c r="J26" s="142" t="s">
        <v>166</v>
      </c>
      <c r="K26" s="142">
        <v>1</v>
      </c>
      <c r="L26" s="132">
        <v>0</v>
      </c>
      <c r="M26" s="132">
        <v>0</v>
      </c>
      <c r="N26" s="132">
        <v>13</v>
      </c>
      <c r="O26" s="132">
        <v>7</v>
      </c>
      <c r="P26" s="132">
        <f t="shared" si="0"/>
        <v>21</v>
      </c>
      <c r="Q26" s="132">
        <f t="shared" si="1"/>
        <v>21</v>
      </c>
    </row>
    <row r="27" spans="1:17" ht="25.5" x14ac:dyDescent="0.2">
      <c r="A27" s="128">
        <v>20</v>
      </c>
      <c r="B27" s="129" t="s">
        <v>363</v>
      </c>
      <c r="C27" s="129" t="s">
        <v>364</v>
      </c>
      <c r="D27" s="129" t="s">
        <v>365</v>
      </c>
      <c r="E27" s="130" t="s">
        <v>8</v>
      </c>
      <c r="F27" s="131">
        <v>39513</v>
      </c>
      <c r="G27" s="130" t="s">
        <v>3</v>
      </c>
      <c r="H27" s="129" t="s">
        <v>160</v>
      </c>
      <c r="I27" s="130">
        <v>9</v>
      </c>
      <c r="J27" s="129" t="s">
        <v>171</v>
      </c>
      <c r="K27" s="129">
        <v>8.5</v>
      </c>
      <c r="L27" s="132">
        <v>5</v>
      </c>
      <c r="M27" s="132">
        <v>2</v>
      </c>
      <c r="N27" s="132">
        <v>4</v>
      </c>
      <c r="O27" s="132">
        <v>0</v>
      </c>
      <c r="P27" s="132">
        <f t="shared" si="0"/>
        <v>19.5</v>
      </c>
      <c r="Q27" s="132">
        <f t="shared" si="1"/>
        <v>19.5</v>
      </c>
    </row>
    <row r="28" spans="1:17" ht="25.5" x14ac:dyDescent="0.2">
      <c r="A28" s="128">
        <v>21</v>
      </c>
      <c r="B28" s="133" t="s">
        <v>366</v>
      </c>
      <c r="C28" s="133" t="s">
        <v>232</v>
      </c>
      <c r="D28" s="133" t="s">
        <v>61</v>
      </c>
      <c r="E28" s="130" t="s">
        <v>179</v>
      </c>
      <c r="F28" s="136">
        <v>39746</v>
      </c>
      <c r="G28" s="130" t="s">
        <v>3</v>
      </c>
      <c r="H28" s="133" t="s">
        <v>256</v>
      </c>
      <c r="I28" s="130">
        <v>9</v>
      </c>
      <c r="J28" s="133" t="s">
        <v>264</v>
      </c>
      <c r="K28" s="133">
        <v>4.5</v>
      </c>
      <c r="L28" s="132">
        <v>0</v>
      </c>
      <c r="M28" s="132">
        <v>3</v>
      </c>
      <c r="N28" s="132">
        <v>7</v>
      </c>
      <c r="O28" s="132">
        <v>5</v>
      </c>
      <c r="P28" s="132">
        <f t="shared" si="0"/>
        <v>19.5</v>
      </c>
      <c r="Q28" s="132">
        <f t="shared" si="1"/>
        <v>19.5</v>
      </c>
    </row>
    <row r="29" spans="1:17" ht="25.5" x14ac:dyDescent="0.2">
      <c r="A29" s="128">
        <v>22</v>
      </c>
      <c r="B29" s="142" t="s">
        <v>367</v>
      </c>
      <c r="C29" s="142" t="s">
        <v>68</v>
      </c>
      <c r="D29" s="142" t="s">
        <v>140</v>
      </c>
      <c r="E29" s="130" t="s">
        <v>179</v>
      </c>
      <c r="F29" s="143" t="s">
        <v>368</v>
      </c>
      <c r="G29" s="130" t="s">
        <v>3</v>
      </c>
      <c r="H29" s="144" t="s">
        <v>348</v>
      </c>
      <c r="I29" s="130">
        <v>9</v>
      </c>
      <c r="J29" s="142" t="s">
        <v>166</v>
      </c>
      <c r="K29" s="142">
        <v>8</v>
      </c>
      <c r="L29" s="132">
        <v>5.5</v>
      </c>
      <c r="M29" s="132">
        <v>2</v>
      </c>
      <c r="N29" s="132">
        <v>0</v>
      </c>
      <c r="O29" s="132">
        <v>3</v>
      </c>
      <c r="P29" s="132">
        <f t="shared" si="0"/>
        <v>18.5</v>
      </c>
      <c r="Q29" s="132">
        <f t="shared" si="1"/>
        <v>18.5</v>
      </c>
    </row>
    <row r="30" spans="1:17" ht="25.5" x14ac:dyDescent="0.2">
      <c r="A30" s="128">
        <v>23</v>
      </c>
      <c r="B30" s="142" t="s">
        <v>369</v>
      </c>
      <c r="C30" s="142" t="s">
        <v>370</v>
      </c>
      <c r="D30" s="142" t="s">
        <v>267</v>
      </c>
      <c r="E30" s="130" t="s">
        <v>8</v>
      </c>
      <c r="F30" s="143" t="s">
        <v>371</v>
      </c>
      <c r="G30" s="130" t="s">
        <v>3</v>
      </c>
      <c r="H30" s="144" t="s">
        <v>348</v>
      </c>
      <c r="I30" s="130">
        <v>9</v>
      </c>
      <c r="J30" s="142" t="s">
        <v>166</v>
      </c>
      <c r="K30" s="142">
        <v>0</v>
      </c>
      <c r="L30" s="132">
        <v>1</v>
      </c>
      <c r="M30" s="132">
        <v>5</v>
      </c>
      <c r="N30" s="132">
        <v>5</v>
      </c>
      <c r="O30" s="132">
        <v>7</v>
      </c>
      <c r="P30" s="132">
        <f t="shared" si="0"/>
        <v>18</v>
      </c>
      <c r="Q30" s="132">
        <f t="shared" si="1"/>
        <v>18</v>
      </c>
    </row>
    <row r="31" spans="1:17" x14ac:dyDescent="0.2">
      <c r="A31" s="128">
        <v>24</v>
      </c>
      <c r="B31" s="133" t="s">
        <v>372</v>
      </c>
      <c r="C31" s="133" t="s">
        <v>373</v>
      </c>
      <c r="D31" s="133" t="s">
        <v>140</v>
      </c>
      <c r="E31" s="130" t="s">
        <v>179</v>
      </c>
      <c r="F31" s="136">
        <v>39639</v>
      </c>
      <c r="G31" s="130" t="s">
        <v>3</v>
      </c>
      <c r="H31" s="135" t="s">
        <v>159</v>
      </c>
      <c r="I31" s="130">
        <v>9</v>
      </c>
      <c r="J31" s="135" t="s">
        <v>170</v>
      </c>
      <c r="K31" s="135">
        <v>0</v>
      </c>
      <c r="L31" s="132">
        <v>0</v>
      </c>
      <c r="M31" s="132">
        <v>0</v>
      </c>
      <c r="N31" s="132">
        <v>10</v>
      </c>
      <c r="O31" s="132">
        <v>8</v>
      </c>
      <c r="P31" s="132">
        <f t="shared" si="0"/>
        <v>18</v>
      </c>
      <c r="Q31" s="132">
        <f t="shared" si="1"/>
        <v>18</v>
      </c>
    </row>
    <row r="32" spans="1:17" x14ac:dyDescent="0.2">
      <c r="A32" s="128">
        <v>25</v>
      </c>
      <c r="B32" s="140" t="s">
        <v>374</v>
      </c>
      <c r="C32" s="140" t="s">
        <v>375</v>
      </c>
      <c r="D32" s="140" t="s">
        <v>37</v>
      </c>
      <c r="E32" s="130" t="s">
        <v>8</v>
      </c>
      <c r="F32" s="141">
        <v>39768</v>
      </c>
      <c r="G32" s="130" t="s">
        <v>3</v>
      </c>
      <c r="H32" s="129" t="s">
        <v>260</v>
      </c>
      <c r="I32" s="130">
        <v>9</v>
      </c>
      <c r="J32" s="129" t="s">
        <v>266</v>
      </c>
      <c r="K32" s="129">
        <v>0</v>
      </c>
      <c r="L32" s="132">
        <v>0</v>
      </c>
      <c r="M32" s="132">
        <v>3</v>
      </c>
      <c r="N32" s="132">
        <v>8</v>
      </c>
      <c r="O32" s="132">
        <v>7</v>
      </c>
      <c r="P32" s="132">
        <f t="shared" si="0"/>
        <v>18</v>
      </c>
      <c r="Q32" s="132">
        <f t="shared" si="1"/>
        <v>18</v>
      </c>
    </row>
    <row r="33" spans="1:17" x14ac:dyDescent="0.2">
      <c r="A33" s="128">
        <v>26</v>
      </c>
      <c r="B33" s="133" t="s">
        <v>376</v>
      </c>
      <c r="C33" s="133" t="s">
        <v>377</v>
      </c>
      <c r="D33" s="133" t="s">
        <v>378</v>
      </c>
      <c r="E33" s="130" t="s">
        <v>179</v>
      </c>
      <c r="F33" s="136">
        <v>39591</v>
      </c>
      <c r="G33" s="130" t="s">
        <v>3</v>
      </c>
      <c r="H33" s="135" t="s">
        <v>159</v>
      </c>
      <c r="I33" s="130">
        <v>9</v>
      </c>
      <c r="J33" s="135" t="s">
        <v>170</v>
      </c>
      <c r="K33" s="135">
        <v>0</v>
      </c>
      <c r="L33" s="132">
        <v>4.5</v>
      </c>
      <c r="M33" s="132">
        <v>0</v>
      </c>
      <c r="N33" s="132">
        <v>6</v>
      </c>
      <c r="O33" s="132">
        <v>7</v>
      </c>
      <c r="P33" s="132">
        <f t="shared" si="0"/>
        <v>17.5</v>
      </c>
      <c r="Q33" s="132">
        <f t="shared" si="1"/>
        <v>17.5</v>
      </c>
    </row>
    <row r="34" spans="1:17" x14ac:dyDescent="0.2">
      <c r="A34" s="128">
        <v>27</v>
      </c>
      <c r="B34" s="135" t="s">
        <v>379</v>
      </c>
      <c r="C34" s="135" t="s">
        <v>88</v>
      </c>
      <c r="D34" s="135" t="s">
        <v>322</v>
      </c>
      <c r="E34" s="130" t="s">
        <v>8</v>
      </c>
      <c r="F34" s="148">
        <v>39709</v>
      </c>
      <c r="G34" s="130" t="s">
        <v>3</v>
      </c>
      <c r="H34" s="135" t="s">
        <v>380</v>
      </c>
      <c r="I34" s="130">
        <v>9</v>
      </c>
      <c r="J34" s="135" t="s">
        <v>381</v>
      </c>
      <c r="K34" s="135">
        <v>0</v>
      </c>
      <c r="L34" s="132">
        <v>2.5</v>
      </c>
      <c r="M34" s="132">
        <v>0</v>
      </c>
      <c r="N34" s="132">
        <v>7</v>
      </c>
      <c r="O34" s="132">
        <v>8</v>
      </c>
      <c r="P34" s="132">
        <f t="shared" si="0"/>
        <v>17.5</v>
      </c>
      <c r="Q34" s="132">
        <f t="shared" si="1"/>
        <v>17.5</v>
      </c>
    </row>
    <row r="35" spans="1:17" ht="25.5" x14ac:dyDescent="0.2">
      <c r="A35" s="128">
        <v>28</v>
      </c>
      <c r="B35" s="149" t="s">
        <v>382</v>
      </c>
      <c r="C35" s="149" t="s">
        <v>86</v>
      </c>
      <c r="D35" s="149" t="s">
        <v>43</v>
      </c>
      <c r="E35" s="130" t="s">
        <v>179</v>
      </c>
      <c r="F35" s="141">
        <v>39880</v>
      </c>
      <c r="G35" s="130" t="s">
        <v>3</v>
      </c>
      <c r="H35" s="129" t="s">
        <v>157</v>
      </c>
      <c r="I35" s="130">
        <v>9</v>
      </c>
      <c r="J35" s="149" t="s">
        <v>383</v>
      </c>
      <c r="K35" s="149">
        <v>2</v>
      </c>
      <c r="L35" s="132">
        <v>0</v>
      </c>
      <c r="M35" s="132">
        <v>0</v>
      </c>
      <c r="N35" s="132">
        <v>5</v>
      </c>
      <c r="O35" s="132">
        <v>10</v>
      </c>
      <c r="P35" s="132">
        <f t="shared" si="0"/>
        <v>17</v>
      </c>
      <c r="Q35" s="132">
        <f t="shared" si="1"/>
        <v>17</v>
      </c>
    </row>
    <row r="36" spans="1:17" ht="25.5" x14ac:dyDescent="0.2">
      <c r="A36" s="128">
        <v>29</v>
      </c>
      <c r="B36" s="133" t="s">
        <v>384</v>
      </c>
      <c r="C36" s="133" t="s">
        <v>385</v>
      </c>
      <c r="D36" s="133" t="s">
        <v>386</v>
      </c>
      <c r="E36" s="130" t="s">
        <v>8</v>
      </c>
      <c r="F36" s="136">
        <v>39836</v>
      </c>
      <c r="G36" s="130" t="s">
        <v>3</v>
      </c>
      <c r="H36" s="129" t="s">
        <v>259</v>
      </c>
      <c r="I36" s="130">
        <v>9</v>
      </c>
      <c r="J36" s="133" t="s">
        <v>174</v>
      </c>
      <c r="K36" s="133">
        <v>2</v>
      </c>
      <c r="L36" s="132">
        <v>1.5</v>
      </c>
      <c r="M36" s="132">
        <v>1</v>
      </c>
      <c r="N36" s="132">
        <v>4</v>
      </c>
      <c r="O36" s="132">
        <v>7</v>
      </c>
      <c r="P36" s="132">
        <f t="shared" si="0"/>
        <v>15.5</v>
      </c>
      <c r="Q36" s="132">
        <f t="shared" si="1"/>
        <v>15.5</v>
      </c>
    </row>
    <row r="37" spans="1:17" x14ac:dyDescent="0.2">
      <c r="A37" s="128">
        <v>30</v>
      </c>
      <c r="B37" s="147" t="s">
        <v>387</v>
      </c>
      <c r="C37" s="147" t="s">
        <v>388</v>
      </c>
      <c r="D37" s="147" t="s">
        <v>322</v>
      </c>
      <c r="E37" s="130" t="s">
        <v>8</v>
      </c>
      <c r="F37" s="150">
        <v>39653</v>
      </c>
      <c r="G37" s="130" t="s">
        <v>3</v>
      </c>
      <c r="H37" s="147" t="s">
        <v>389</v>
      </c>
      <c r="I37" s="130">
        <v>9</v>
      </c>
      <c r="J37" s="147" t="s">
        <v>390</v>
      </c>
      <c r="K37" s="147">
        <v>0</v>
      </c>
      <c r="L37" s="132">
        <v>1</v>
      </c>
      <c r="M37" s="132">
        <v>0</v>
      </c>
      <c r="N37" s="132">
        <v>7</v>
      </c>
      <c r="O37" s="132">
        <v>7</v>
      </c>
      <c r="P37" s="132">
        <f t="shared" si="0"/>
        <v>15</v>
      </c>
      <c r="Q37" s="132">
        <f t="shared" si="1"/>
        <v>15</v>
      </c>
    </row>
    <row r="38" spans="1:17" ht="25.5" x14ac:dyDescent="0.2">
      <c r="A38" s="128">
        <v>31</v>
      </c>
      <c r="B38" s="133" t="s">
        <v>391</v>
      </c>
      <c r="C38" s="133" t="s">
        <v>68</v>
      </c>
      <c r="D38" s="133" t="s">
        <v>271</v>
      </c>
      <c r="E38" s="130" t="s">
        <v>179</v>
      </c>
      <c r="F38" s="136">
        <v>39646</v>
      </c>
      <c r="G38" s="130" t="s">
        <v>3</v>
      </c>
      <c r="H38" s="133" t="s">
        <v>256</v>
      </c>
      <c r="I38" s="130">
        <v>9</v>
      </c>
      <c r="J38" s="133" t="s">
        <v>264</v>
      </c>
      <c r="K38" s="133">
        <v>0</v>
      </c>
      <c r="L38" s="132">
        <v>0</v>
      </c>
      <c r="M38" s="132">
        <v>2</v>
      </c>
      <c r="N38" s="132">
        <v>8</v>
      </c>
      <c r="O38" s="132">
        <v>4</v>
      </c>
      <c r="P38" s="132">
        <f t="shared" si="0"/>
        <v>14</v>
      </c>
      <c r="Q38" s="132">
        <f t="shared" si="1"/>
        <v>14</v>
      </c>
    </row>
    <row r="39" spans="1:17" ht="25.5" x14ac:dyDescent="0.2">
      <c r="A39" s="128">
        <v>32</v>
      </c>
      <c r="B39" s="133" t="s">
        <v>392</v>
      </c>
      <c r="C39" s="133" t="s">
        <v>393</v>
      </c>
      <c r="D39" s="133" t="s">
        <v>394</v>
      </c>
      <c r="E39" s="130" t="s">
        <v>179</v>
      </c>
      <c r="F39" s="136">
        <v>39567</v>
      </c>
      <c r="G39" s="130" t="s">
        <v>3</v>
      </c>
      <c r="H39" s="129" t="s">
        <v>259</v>
      </c>
      <c r="I39" s="130">
        <v>9</v>
      </c>
      <c r="J39" s="133" t="s">
        <v>174</v>
      </c>
      <c r="K39" s="133">
        <v>0</v>
      </c>
      <c r="L39" s="132">
        <v>0</v>
      </c>
      <c r="M39" s="132">
        <v>0</v>
      </c>
      <c r="N39" s="132">
        <v>6</v>
      </c>
      <c r="O39" s="132">
        <v>8</v>
      </c>
      <c r="P39" s="132">
        <f t="shared" si="0"/>
        <v>14</v>
      </c>
      <c r="Q39" s="132">
        <f t="shared" si="1"/>
        <v>14</v>
      </c>
    </row>
    <row r="40" spans="1:17" ht="25.5" x14ac:dyDescent="0.2">
      <c r="A40" s="128">
        <v>33</v>
      </c>
      <c r="B40" s="149" t="s">
        <v>349</v>
      </c>
      <c r="C40" s="149" t="s">
        <v>395</v>
      </c>
      <c r="D40" s="149" t="s">
        <v>351</v>
      </c>
      <c r="E40" s="130" t="s">
        <v>179</v>
      </c>
      <c r="F40" s="141">
        <v>39572</v>
      </c>
      <c r="G40" s="130" t="s">
        <v>3</v>
      </c>
      <c r="H40" s="129" t="s">
        <v>157</v>
      </c>
      <c r="I40" s="130">
        <v>9</v>
      </c>
      <c r="J40" s="149" t="s">
        <v>312</v>
      </c>
      <c r="K40" s="149">
        <v>1</v>
      </c>
      <c r="L40" s="132">
        <v>0</v>
      </c>
      <c r="M40" s="132">
        <v>4</v>
      </c>
      <c r="N40" s="132">
        <v>6</v>
      </c>
      <c r="O40" s="132">
        <v>3</v>
      </c>
      <c r="P40" s="132">
        <f t="shared" si="0"/>
        <v>14</v>
      </c>
      <c r="Q40" s="132">
        <f t="shared" si="1"/>
        <v>14</v>
      </c>
    </row>
    <row r="41" spans="1:17" x14ac:dyDescent="0.2">
      <c r="A41" s="128">
        <v>34</v>
      </c>
      <c r="B41" s="133" t="s">
        <v>396</v>
      </c>
      <c r="C41" s="133" t="s">
        <v>68</v>
      </c>
      <c r="D41" s="133" t="s">
        <v>52</v>
      </c>
      <c r="E41" s="130" t="s">
        <v>179</v>
      </c>
      <c r="F41" s="134">
        <v>39843</v>
      </c>
      <c r="G41" s="130" t="s">
        <v>3</v>
      </c>
      <c r="H41" s="135" t="s">
        <v>159</v>
      </c>
      <c r="I41" s="130">
        <v>9</v>
      </c>
      <c r="J41" s="135" t="s">
        <v>277</v>
      </c>
      <c r="K41" s="135">
        <v>0</v>
      </c>
      <c r="L41" s="132">
        <v>0</v>
      </c>
      <c r="M41" s="132">
        <v>0</v>
      </c>
      <c r="N41" s="132">
        <v>6</v>
      </c>
      <c r="O41" s="132">
        <v>6</v>
      </c>
      <c r="P41" s="132">
        <f t="shared" si="0"/>
        <v>12</v>
      </c>
      <c r="Q41" s="132">
        <f t="shared" si="1"/>
        <v>12</v>
      </c>
    </row>
    <row r="42" spans="1:17" ht="25.5" x14ac:dyDescent="0.2">
      <c r="A42" s="128">
        <v>35</v>
      </c>
      <c r="B42" s="129" t="s">
        <v>397</v>
      </c>
      <c r="C42" s="129" t="s">
        <v>398</v>
      </c>
      <c r="D42" s="129" t="s">
        <v>399</v>
      </c>
      <c r="E42" s="130" t="s">
        <v>179</v>
      </c>
      <c r="F42" s="141">
        <v>39932</v>
      </c>
      <c r="G42" s="130" t="s">
        <v>3</v>
      </c>
      <c r="H42" s="129" t="s">
        <v>259</v>
      </c>
      <c r="I42" s="130">
        <v>9</v>
      </c>
      <c r="J42" s="129" t="s">
        <v>174</v>
      </c>
      <c r="K42" s="129">
        <v>0</v>
      </c>
      <c r="L42" s="132">
        <v>0</v>
      </c>
      <c r="M42" s="132">
        <v>0</v>
      </c>
      <c r="N42" s="132">
        <v>9</v>
      </c>
      <c r="O42" s="132">
        <v>3</v>
      </c>
      <c r="P42" s="132">
        <f t="shared" si="0"/>
        <v>12</v>
      </c>
      <c r="Q42" s="132">
        <f t="shared" si="1"/>
        <v>12</v>
      </c>
    </row>
    <row r="43" spans="1:17" x14ac:dyDescent="0.2">
      <c r="A43" s="128">
        <v>36</v>
      </c>
      <c r="B43" s="135" t="s">
        <v>400</v>
      </c>
      <c r="C43" s="135" t="s">
        <v>401</v>
      </c>
      <c r="D43" s="135" t="s">
        <v>215</v>
      </c>
      <c r="E43" s="130" t="s">
        <v>179</v>
      </c>
      <c r="F43" s="148">
        <v>39670</v>
      </c>
      <c r="G43" s="130" t="s">
        <v>3</v>
      </c>
      <c r="H43" s="135" t="s">
        <v>253</v>
      </c>
      <c r="I43" s="130">
        <v>9</v>
      </c>
      <c r="J43" s="135" t="s">
        <v>261</v>
      </c>
      <c r="K43" s="135">
        <v>0</v>
      </c>
      <c r="L43" s="132">
        <v>0</v>
      </c>
      <c r="M43" s="132">
        <v>3</v>
      </c>
      <c r="N43" s="132">
        <v>4</v>
      </c>
      <c r="O43" s="132">
        <v>5</v>
      </c>
      <c r="P43" s="132">
        <f t="shared" si="0"/>
        <v>12</v>
      </c>
      <c r="Q43" s="132">
        <f t="shared" si="1"/>
        <v>12</v>
      </c>
    </row>
    <row r="44" spans="1:17" ht="25.5" x14ac:dyDescent="0.2">
      <c r="A44" s="128">
        <v>37</v>
      </c>
      <c r="B44" s="133" t="s">
        <v>402</v>
      </c>
      <c r="C44" s="133" t="s">
        <v>403</v>
      </c>
      <c r="D44" s="133" t="s">
        <v>404</v>
      </c>
      <c r="E44" s="130" t="s">
        <v>8</v>
      </c>
      <c r="F44" s="136">
        <v>39976</v>
      </c>
      <c r="G44" s="130" t="s">
        <v>3</v>
      </c>
      <c r="H44" s="133" t="s">
        <v>256</v>
      </c>
      <c r="I44" s="130">
        <v>9</v>
      </c>
      <c r="J44" s="133" t="s">
        <v>264</v>
      </c>
      <c r="K44" s="133">
        <v>5.5</v>
      </c>
      <c r="L44" s="132">
        <v>3</v>
      </c>
      <c r="M44" s="132">
        <v>0</v>
      </c>
      <c r="N44" s="132">
        <v>0</v>
      </c>
      <c r="O44" s="132">
        <v>3</v>
      </c>
      <c r="P44" s="132">
        <f t="shared" si="0"/>
        <v>11.5</v>
      </c>
      <c r="Q44" s="132">
        <f t="shared" si="1"/>
        <v>11.5</v>
      </c>
    </row>
    <row r="45" spans="1:17" x14ac:dyDescent="0.2">
      <c r="A45" s="128">
        <v>38</v>
      </c>
      <c r="B45" s="133" t="s">
        <v>32</v>
      </c>
      <c r="C45" s="133" t="s">
        <v>194</v>
      </c>
      <c r="D45" s="133" t="s">
        <v>405</v>
      </c>
      <c r="E45" s="130" t="s">
        <v>179</v>
      </c>
      <c r="F45" s="134">
        <v>39844</v>
      </c>
      <c r="G45" s="130" t="s">
        <v>3</v>
      </c>
      <c r="H45" s="135" t="s">
        <v>159</v>
      </c>
      <c r="I45" s="130">
        <v>9</v>
      </c>
      <c r="J45" s="135" t="s">
        <v>277</v>
      </c>
      <c r="K45" s="135">
        <v>0</v>
      </c>
      <c r="L45" s="132">
        <v>0</v>
      </c>
      <c r="M45" s="132">
        <v>0</v>
      </c>
      <c r="N45" s="132">
        <v>8</v>
      </c>
      <c r="O45" s="132">
        <v>3</v>
      </c>
      <c r="P45" s="132">
        <f t="shared" si="0"/>
        <v>11</v>
      </c>
      <c r="Q45" s="132">
        <f t="shared" si="1"/>
        <v>11</v>
      </c>
    </row>
    <row r="46" spans="1:17" ht="25.5" x14ac:dyDescent="0.2">
      <c r="A46" s="128">
        <v>39</v>
      </c>
      <c r="B46" s="142" t="s">
        <v>406</v>
      </c>
      <c r="C46" s="142" t="s">
        <v>407</v>
      </c>
      <c r="D46" s="142" t="s">
        <v>31</v>
      </c>
      <c r="E46" s="130" t="s">
        <v>8</v>
      </c>
      <c r="F46" s="143" t="s">
        <v>408</v>
      </c>
      <c r="G46" s="130" t="s">
        <v>3</v>
      </c>
      <c r="H46" s="144" t="s">
        <v>348</v>
      </c>
      <c r="I46" s="130">
        <v>9</v>
      </c>
      <c r="J46" s="142" t="s">
        <v>166</v>
      </c>
      <c r="K46" s="142">
        <v>0</v>
      </c>
      <c r="L46" s="132">
        <v>1</v>
      </c>
      <c r="M46" s="132">
        <v>5</v>
      </c>
      <c r="N46" s="132">
        <v>2</v>
      </c>
      <c r="O46" s="132">
        <v>3</v>
      </c>
      <c r="P46" s="132">
        <f t="shared" si="0"/>
        <v>11</v>
      </c>
      <c r="Q46" s="132">
        <f t="shared" si="1"/>
        <v>11</v>
      </c>
    </row>
    <row r="47" spans="1:17" ht="25.5" x14ac:dyDescent="0.2">
      <c r="A47" s="128">
        <v>40</v>
      </c>
      <c r="B47" s="142" t="s">
        <v>409</v>
      </c>
      <c r="C47" s="142" t="s">
        <v>410</v>
      </c>
      <c r="D47" s="142" t="s">
        <v>411</v>
      </c>
      <c r="E47" s="130" t="s">
        <v>8</v>
      </c>
      <c r="F47" s="143" t="s">
        <v>412</v>
      </c>
      <c r="G47" s="130" t="s">
        <v>3</v>
      </c>
      <c r="H47" s="144" t="s">
        <v>348</v>
      </c>
      <c r="I47" s="130">
        <v>9</v>
      </c>
      <c r="J47" s="142" t="s">
        <v>166</v>
      </c>
      <c r="K47" s="142">
        <v>0</v>
      </c>
      <c r="L47" s="132">
        <v>1.5</v>
      </c>
      <c r="M47" s="132">
        <v>3</v>
      </c>
      <c r="N47" s="132">
        <v>4</v>
      </c>
      <c r="O47" s="132">
        <v>2</v>
      </c>
      <c r="P47" s="132">
        <f t="shared" si="0"/>
        <v>10.5</v>
      </c>
      <c r="Q47" s="132">
        <f t="shared" si="1"/>
        <v>10.5</v>
      </c>
    </row>
    <row r="48" spans="1:17" x14ac:dyDescent="0.2">
      <c r="A48" s="128">
        <v>41</v>
      </c>
      <c r="B48" s="151" t="s">
        <v>413</v>
      </c>
      <c r="C48" s="151" t="s">
        <v>414</v>
      </c>
      <c r="D48" s="151" t="s">
        <v>94</v>
      </c>
      <c r="E48" s="130" t="s">
        <v>179</v>
      </c>
      <c r="F48" s="152">
        <v>39611</v>
      </c>
      <c r="G48" s="130" t="s">
        <v>3</v>
      </c>
      <c r="H48" s="151" t="s">
        <v>380</v>
      </c>
      <c r="I48" s="130">
        <v>9</v>
      </c>
      <c r="J48" s="151" t="s">
        <v>415</v>
      </c>
      <c r="K48" s="151">
        <v>0</v>
      </c>
      <c r="L48" s="132">
        <v>0</v>
      </c>
      <c r="M48" s="132">
        <v>0</v>
      </c>
      <c r="N48" s="132">
        <v>3</v>
      </c>
      <c r="O48" s="132">
        <v>7</v>
      </c>
      <c r="P48" s="132">
        <f t="shared" si="0"/>
        <v>10</v>
      </c>
      <c r="Q48" s="132">
        <f t="shared" si="1"/>
        <v>10</v>
      </c>
    </row>
    <row r="49" spans="1:17" ht="25.5" x14ac:dyDescent="0.2">
      <c r="A49" s="128">
        <v>42</v>
      </c>
      <c r="B49" s="142" t="s">
        <v>416</v>
      </c>
      <c r="C49" s="142" t="s">
        <v>417</v>
      </c>
      <c r="D49" s="142" t="s">
        <v>418</v>
      </c>
      <c r="E49" s="130" t="s">
        <v>179</v>
      </c>
      <c r="F49" s="143" t="s">
        <v>419</v>
      </c>
      <c r="G49" s="130" t="s">
        <v>3</v>
      </c>
      <c r="H49" s="144" t="s">
        <v>155</v>
      </c>
      <c r="I49" s="130">
        <v>9</v>
      </c>
      <c r="J49" s="142" t="s">
        <v>166</v>
      </c>
      <c r="K49" s="142">
        <v>0</v>
      </c>
      <c r="L49" s="132">
        <v>0</v>
      </c>
      <c r="M49" s="132">
        <v>0</v>
      </c>
      <c r="N49" s="132">
        <v>5</v>
      </c>
      <c r="O49" s="132">
        <v>5</v>
      </c>
      <c r="P49" s="132">
        <f t="shared" si="0"/>
        <v>10</v>
      </c>
      <c r="Q49" s="132">
        <f t="shared" si="1"/>
        <v>10</v>
      </c>
    </row>
    <row r="50" spans="1:17" x14ac:dyDescent="0.2">
      <c r="A50" s="128">
        <v>43</v>
      </c>
      <c r="B50" s="142" t="s">
        <v>420</v>
      </c>
      <c r="C50" s="142" t="s">
        <v>270</v>
      </c>
      <c r="D50" s="142" t="s">
        <v>322</v>
      </c>
      <c r="E50" s="130" t="s">
        <v>8</v>
      </c>
      <c r="F50" s="143" t="s">
        <v>421</v>
      </c>
      <c r="G50" s="130" t="s">
        <v>3</v>
      </c>
      <c r="H50" s="144"/>
      <c r="I50" s="130">
        <v>9</v>
      </c>
      <c r="J50" s="142" t="s">
        <v>166</v>
      </c>
      <c r="K50" s="142">
        <v>0</v>
      </c>
      <c r="L50" s="132">
        <v>0</v>
      </c>
      <c r="M50" s="132">
        <v>0</v>
      </c>
      <c r="N50" s="132">
        <v>0</v>
      </c>
      <c r="O50" s="132">
        <v>9</v>
      </c>
      <c r="P50" s="132">
        <f t="shared" si="0"/>
        <v>9</v>
      </c>
      <c r="Q50" s="132">
        <f t="shared" si="1"/>
        <v>9</v>
      </c>
    </row>
    <row r="51" spans="1:17" ht="25.5" x14ac:dyDescent="0.2">
      <c r="A51" s="128">
        <v>44</v>
      </c>
      <c r="B51" s="142" t="s">
        <v>422</v>
      </c>
      <c r="C51" s="142" t="s">
        <v>187</v>
      </c>
      <c r="D51" s="142" t="s">
        <v>423</v>
      </c>
      <c r="E51" s="130" t="s">
        <v>8</v>
      </c>
      <c r="F51" s="143" t="s">
        <v>424</v>
      </c>
      <c r="G51" s="130" t="s">
        <v>3</v>
      </c>
      <c r="H51" s="144" t="s">
        <v>348</v>
      </c>
      <c r="I51" s="130">
        <v>9</v>
      </c>
      <c r="J51" s="142" t="s">
        <v>166</v>
      </c>
      <c r="K51" s="142">
        <v>0</v>
      </c>
      <c r="L51" s="132">
        <v>0</v>
      </c>
      <c r="M51" s="132">
        <v>0</v>
      </c>
      <c r="N51" s="132">
        <v>3</v>
      </c>
      <c r="O51" s="132">
        <v>6</v>
      </c>
      <c r="P51" s="132">
        <f t="shared" si="0"/>
        <v>9</v>
      </c>
      <c r="Q51" s="132">
        <f t="shared" si="1"/>
        <v>9</v>
      </c>
    </row>
    <row r="52" spans="1:17" x14ac:dyDescent="0.2">
      <c r="A52" s="128">
        <v>45</v>
      </c>
      <c r="B52" s="140" t="s">
        <v>425</v>
      </c>
      <c r="C52" s="140" t="s">
        <v>426</v>
      </c>
      <c r="D52" s="140" t="s">
        <v>268</v>
      </c>
      <c r="E52" s="130" t="s">
        <v>179</v>
      </c>
      <c r="F52" s="141">
        <v>39618</v>
      </c>
      <c r="G52" s="130" t="s">
        <v>3</v>
      </c>
      <c r="H52" s="129" t="s">
        <v>260</v>
      </c>
      <c r="I52" s="130">
        <v>9</v>
      </c>
      <c r="J52" s="129" t="s">
        <v>266</v>
      </c>
      <c r="K52" s="129">
        <v>0</v>
      </c>
      <c r="L52" s="132">
        <v>0</v>
      </c>
      <c r="M52" s="132">
        <v>0</v>
      </c>
      <c r="N52" s="132">
        <v>4</v>
      </c>
      <c r="O52" s="132">
        <v>5</v>
      </c>
      <c r="P52" s="132">
        <f t="shared" si="0"/>
        <v>9</v>
      </c>
      <c r="Q52" s="132">
        <f t="shared" si="1"/>
        <v>9</v>
      </c>
    </row>
    <row r="53" spans="1:17" ht="25.5" x14ac:dyDescent="0.2">
      <c r="A53" s="128">
        <v>46</v>
      </c>
      <c r="B53" s="149" t="s">
        <v>427</v>
      </c>
      <c r="C53" s="149" t="s">
        <v>90</v>
      </c>
      <c r="D53" s="149" t="s">
        <v>127</v>
      </c>
      <c r="E53" s="130" t="s">
        <v>179</v>
      </c>
      <c r="F53" s="141">
        <v>39670</v>
      </c>
      <c r="G53" s="130" t="s">
        <v>3</v>
      </c>
      <c r="H53" s="129" t="s">
        <v>157</v>
      </c>
      <c r="I53" s="130">
        <v>9</v>
      </c>
      <c r="J53" s="149" t="s">
        <v>383</v>
      </c>
      <c r="K53" s="149">
        <v>0</v>
      </c>
      <c r="L53" s="132">
        <v>1</v>
      </c>
      <c r="M53" s="132">
        <v>0</v>
      </c>
      <c r="N53" s="132">
        <v>3</v>
      </c>
      <c r="O53" s="132">
        <v>5</v>
      </c>
      <c r="P53" s="132">
        <f t="shared" si="0"/>
        <v>9</v>
      </c>
      <c r="Q53" s="132">
        <f t="shared" si="1"/>
        <v>9</v>
      </c>
    </row>
    <row r="54" spans="1:17" x14ac:dyDescent="0.2">
      <c r="A54" s="128">
        <v>47</v>
      </c>
      <c r="B54" s="153" t="s">
        <v>428</v>
      </c>
      <c r="C54" s="153" t="s">
        <v>54</v>
      </c>
      <c r="D54" s="153" t="s">
        <v>114</v>
      </c>
      <c r="E54" s="130" t="s">
        <v>179</v>
      </c>
      <c r="F54" s="154">
        <v>39822</v>
      </c>
      <c r="G54" s="130" t="s">
        <v>3</v>
      </c>
      <c r="H54" s="153" t="s">
        <v>154</v>
      </c>
      <c r="I54" s="130">
        <v>9</v>
      </c>
      <c r="J54" s="153" t="s">
        <v>165</v>
      </c>
      <c r="K54" s="153">
        <v>0</v>
      </c>
      <c r="L54" s="132">
        <v>0</v>
      </c>
      <c r="M54" s="132">
        <v>0</v>
      </c>
      <c r="N54" s="132">
        <v>2</v>
      </c>
      <c r="O54" s="132">
        <v>5</v>
      </c>
      <c r="P54" s="132">
        <f t="shared" si="0"/>
        <v>7</v>
      </c>
      <c r="Q54" s="132">
        <f t="shared" si="1"/>
        <v>7</v>
      </c>
    </row>
    <row r="55" spans="1:17" ht="25.5" x14ac:dyDescent="0.2">
      <c r="A55" s="128">
        <v>48</v>
      </c>
      <c r="B55" s="142" t="s">
        <v>74</v>
      </c>
      <c r="C55" s="142" t="s">
        <v>42</v>
      </c>
      <c r="D55" s="142" t="s">
        <v>429</v>
      </c>
      <c r="E55" s="130" t="s">
        <v>179</v>
      </c>
      <c r="F55" s="143" t="s">
        <v>430</v>
      </c>
      <c r="G55" s="130" t="s">
        <v>3</v>
      </c>
      <c r="H55" s="144" t="s">
        <v>348</v>
      </c>
      <c r="I55" s="130">
        <v>9</v>
      </c>
      <c r="J55" s="142" t="s">
        <v>166</v>
      </c>
      <c r="K55" s="142">
        <v>0</v>
      </c>
      <c r="L55" s="132">
        <v>0</v>
      </c>
      <c r="M55" s="132">
        <v>0</v>
      </c>
      <c r="N55" s="132">
        <v>2</v>
      </c>
      <c r="O55" s="132">
        <v>5</v>
      </c>
      <c r="P55" s="132">
        <f t="shared" si="0"/>
        <v>7</v>
      </c>
      <c r="Q55" s="132">
        <f t="shared" si="1"/>
        <v>7</v>
      </c>
    </row>
    <row r="56" spans="1:17" x14ac:dyDescent="0.2">
      <c r="A56" s="128">
        <v>49</v>
      </c>
      <c r="B56" s="145" t="s">
        <v>431</v>
      </c>
      <c r="C56" s="145" t="s">
        <v>432</v>
      </c>
      <c r="D56" s="145" t="s">
        <v>433</v>
      </c>
      <c r="E56" s="130" t="s">
        <v>8</v>
      </c>
      <c r="F56" s="155">
        <v>39519</v>
      </c>
      <c r="G56" s="130" t="s">
        <v>3</v>
      </c>
      <c r="H56" s="156" t="s">
        <v>258</v>
      </c>
      <c r="I56" s="130">
        <v>9</v>
      </c>
      <c r="J56" s="156" t="s">
        <v>265</v>
      </c>
      <c r="K56" s="156">
        <v>0</v>
      </c>
      <c r="L56" s="132">
        <v>0</v>
      </c>
      <c r="M56" s="132">
        <v>0</v>
      </c>
      <c r="N56" s="132">
        <v>3</v>
      </c>
      <c r="O56" s="132">
        <v>4</v>
      </c>
      <c r="P56" s="132">
        <f t="shared" si="0"/>
        <v>7</v>
      </c>
      <c r="Q56" s="132">
        <f t="shared" si="1"/>
        <v>7</v>
      </c>
    </row>
    <row r="57" spans="1:17" ht="25.5" x14ac:dyDescent="0.2">
      <c r="A57" s="128">
        <v>50</v>
      </c>
      <c r="B57" s="157" t="s">
        <v>434</v>
      </c>
      <c r="C57" s="157" t="s">
        <v>119</v>
      </c>
      <c r="D57" s="157" t="s">
        <v>435</v>
      </c>
      <c r="E57" s="130" t="s">
        <v>179</v>
      </c>
      <c r="F57" s="136">
        <v>39644</v>
      </c>
      <c r="G57" s="130" t="s">
        <v>3</v>
      </c>
      <c r="H57" s="138" t="s">
        <v>436</v>
      </c>
      <c r="I57" s="130">
        <v>9</v>
      </c>
      <c r="J57" s="138" t="s">
        <v>178</v>
      </c>
      <c r="K57" s="138">
        <v>0</v>
      </c>
      <c r="L57" s="132">
        <v>0</v>
      </c>
      <c r="M57" s="132">
        <v>3</v>
      </c>
      <c r="N57" s="132">
        <v>0</v>
      </c>
      <c r="O57" s="132">
        <v>4</v>
      </c>
      <c r="P57" s="132">
        <f t="shared" si="0"/>
        <v>7</v>
      </c>
      <c r="Q57" s="132">
        <f t="shared" si="1"/>
        <v>7</v>
      </c>
    </row>
    <row r="58" spans="1:17" ht="25.5" x14ac:dyDescent="0.2">
      <c r="A58" s="128">
        <v>51</v>
      </c>
      <c r="B58" s="157" t="s">
        <v>437</v>
      </c>
      <c r="C58" s="157" t="s">
        <v>438</v>
      </c>
      <c r="D58" s="157" t="s">
        <v>439</v>
      </c>
      <c r="E58" s="130" t="s">
        <v>179</v>
      </c>
      <c r="F58" s="136">
        <v>39591</v>
      </c>
      <c r="G58" s="130" t="s">
        <v>3</v>
      </c>
      <c r="H58" s="138" t="s">
        <v>436</v>
      </c>
      <c r="I58" s="130">
        <v>9</v>
      </c>
      <c r="J58" s="138" t="s">
        <v>178</v>
      </c>
      <c r="K58" s="138">
        <v>0</v>
      </c>
      <c r="L58" s="132">
        <v>0</v>
      </c>
      <c r="M58" s="132">
        <v>0</v>
      </c>
      <c r="N58" s="132">
        <v>0</v>
      </c>
      <c r="O58" s="132">
        <v>7</v>
      </c>
      <c r="P58" s="132">
        <f t="shared" si="0"/>
        <v>7</v>
      </c>
      <c r="Q58" s="132">
        <f t="shared" si="1"/>
        <v>7</v>
      </c>
    </row>
    <row r="59" spans="1:17" ht="25.5" x14ac:dyDescent="0.2">
      <c r="A59" s="128">
        <v>52</v>
      </c>
      <c r="B59" s="142" t="s">
        <v>440</v>
      </c>
      <c r="C59" s="142" t="s">
        <v>273</v>
      </c>
      <c r="D59" s="142" t="s">
        <v>441</v>
      </c>
      <c r="E59" s="130" t="s">
        <v>8</v>
      </c>
      <c r="F59" s="143" t="s">
        <v>442</v>
      </c>
      <c r="G59" s="130" t="s">
        <v>3</v>
      </c>
      <c r="H59" s="144" t="s">
        <v>348</v>
      </c>
      <c r="I59" s="130">
        <v>9</v>
      </c>
      <c r="J59" s="142" t="s">
        <v>166</v>
      </c>
      <c r="K59" s="142">
        <v>0</v>
      </c>
      <c r="L59" s="132">
        <v>1</v>
      </c>
      <c r="M59" s="132">
        <v>0</v>
      </c>
      <c r="N59" s="132">
        <v>0</v>
      </c>
      <c r="O59" s="132">
        <v>5</v>
      </c>
      <c r="P59" s="132">
        <f t="shared" si="0"/>
        <v>6</v>
      </c>
      <c r="Q59" s="132">
        <f t="shared" si="1"/>
        <v>6</v>
      </c>
    </row>
    <row r="60" spans="1:17" x14ac:dyDescent="0.2">
      <c r="A60" s="128">
        <v>53</v>
      </c>
      <c r="B60" s="158" t="s">
        <v>443</v>
      </c>
      <c r="C60" s="158" t="s">
        <v>444</v>
      </c>
      <c r="D60" s="158" t="s">
        <v>122</v>
      </c>
      <c r="E60" s="130" t="s">
        <v>179</v>
      </c>
      <c r="F60" s="150">
        <v>39782</v>
      </c>
      <c r="G60" s="130" t="s">
        <v>3</v>
      </c>
      <c r="H60" s="147" t="s">
        <v>258</v>
      </c>
      <c r="I60" s="130">
        <v>9</v>
      </c>
      <c r="J60" s="147" t="s">
        <v>265</v>
      </c>
      <c r="K60" s="147">
        <v>0</v>
      </c>
      <c r="L60" s="132">
        <v>0</v>
      </c>
      <c r="M60" s="132">
        <v>0</v>
      </c>
      <c r="N60" s="132">
        <v>4</v>
      </c>
      <c r="O60" s="132">
        <v>2</v>
      </c>
      <c r="P60" s="132">
        <f t="shared" si="0"/>
        <v>6</v>
      </c>
      <c r="Q60" s="132">
        <f t="shared" si="1"/>
        <v>6</v>
      </c>
    </row>
    <row r="61" spans="1:17" ht="25.5" x14ac:dyDescent="0.2">
      <c r="A61" s="128">
        <v>54</v>
      </c>
      <c r="B61" s="142" t="s">
        <v>445</v>
      </c>
      <c r="C61" s="142" t="s">
        <v>388</v>
      </c>
      <c r="D61" s="142" t="s">
        <v>99</v>
      </c>
      <c r="E61" s="130" t="s">
        <v>8</v>
      </c>
      <c r="F61" s="143" t="s">
        <v>446</v>
      </c>
      <c r="G61" s="130" t="s">
        <v>3</v>
      </c>
      <c r="H61" s="144" t="s">
        <v>348</v>
      </c>
      <c r="I61" s="130">
        <v>9</v>
      </c>
      <c r="J61" s="142" t="s">
        <v>166</v>
      </c>
      <c r="K61" s="142">
        <v>0</v>
      </c>
      <c r="L61" s="132">
        <v>0</v>
      </c>
      <c r="M61" s="132">
        <v>0</v>
      </c>
      <c r="N61" s="132">
        <v>0</v>
      </c>
      <c r="O61" s="132">
        <v>4</v>
      </c>
      <c r="P61" s="132">
        <f t="shared" si="0"/>
        <v>4</v>
      </c>
      <c r="Q61" s="132">
        <f t="shared" si="1"/>
        <v>4</v>
      </c>
    </row>
    <row r="62" spans="1:17" ht="25.5" x14ac:dyDescent="0.2">
      <c r="A62" s="128">
        <v>55</v>
      </c>
      <c r="B62" s="149" t="s">
        <v>447</v>
      </c>
      <c r="C62" s="149" t="s">
        <v>273</v>
      </c>
      <c r="D62" s="149" t="s">
        <v>40</v>
      </c>
      <c r="E62" s="130" t="s">
        <v>8</v>
      </c>
      <c r="F62" s="141">
        <v>39704</v>
      </c>
      <c r="G62" s="130" t="s">
        <v>3</v>
      </c>
      <c r="H62" s="129" t="s">
        <v>157</v>
      </c>
      <c r="I62" s="130">
        <v>9</v>
      </c>
      <c r="J62" s="137" t="s">
        <v>312</v>
      </c>
      <c r="K62" s="149">
        <v>0</v>
      </c>
      <c r="L62" s="132">
        <v>0</v>
      </c>
      <c r="M62" s="132">
        <v>0</v>
      </c>
      <c r="N62" s="132">
        <v>2</v>
      </c>
      <c r="O62" s="132">
        <v>2</v>
      </c>
      <c r="P62" s="132">
        <f t="shared" si="0"/>
        <v>4</v>
      </c>
      <c r="Q62" s="132">
        <f t="shared" si="1"/>
        <v>4</v>
      </c>
    </row>
    <row r="63" spans="1:17" x14ac:dyDescent="0.2">
      <c r="A63" s="128">
        <v>56</v>
      </c>
      <c r="B63" s="153" t="s">
        <v>448</v>
      </c>
      <c r="C63" s="153" t="s">
        <v>239</v>
      </c>
      <c r="D63" s="153" t="s">
        <v>449</v>
      </c>
      <c r="E63" s="130" t="s">
        <v>179</v>
      </c>
      <c r="F63" s="154">
        <v>39765</v>
      </c>
      <c r="G63" s="130" t="s">
        <v>3</v>
      </c>
      <c r="H63" s="153" t="s">
        <v>154</v>
      </c>
      <c r="I63" s="130">
        <v>9</v>
      </c>
      <c r="J63" s="153" t="s">
        <v>165</v>
      </c>
      <c r="K63" s="153">
        <v>0</v>
      </c>
      <c r="L63" s="132">
        <v>0</v>
      </c>
      <c r="M63" s="132">
        <v>0</v>
      </c>
      <c r="N63" s="132">
        <v>1</v>
      </c>
      <c r="O63" s="132">
        <v>2</v>
      </c>
      <c r="P63" s="132">
        <f t="shared" si="0"/>
        <v>3</v>
      </c>
      <c r="Q63" s="132">
        <f t="shared" si="1"/>
        <v>3</v>
      </c>
    </row>
    <row r="64" spans="1:17" ht="25.5" x14ac:dyDescent="0.2">
      <c r="A64" s="128">
        <v>57</v>
      </c>
      <c r="B64" s="142" t="s">
        <v>450</v>
      </c>
      <c r="C64" s="142" t="s">
        <v>451</v>
      </c>
      <c r="D64" s="142" t="s">
        <v>386</v>
      </c>
      <c r="E64" s="130" t="s">
        <v>8</v>
      </c>
      <c r="F64" s="143" t="s">
        <v>452</v>
      </c>
      <c r="G64" s="130" t="s">
        <v>3</v>
      </c>
      <c r="H64" s="144" t="s">
        <v>348</v>
      </c>
      <c r="I64" s="130">
        <v>9</v>
      </c>
      <c r="J64" s="159" t="s">
        <v>166</v>
      </c>
      <c r="K64" s="159">
        <v>0</v>
      </c>
      <c r="L64" s="132">
        <v>0</v>
      </c>
      <c r="M64" s="132">
        <v>0</v>
      </c>
      <c r="N64" s="132">
        <v>0</v>
      </c>
      <c r="O64" s="132">
        <v>3</v>
      </c>
      <c r="P64" s="132">
        <f t="shared" si="0"/>
        <v>3</v>
      </c>
      <c r="Q64" s="132">
        <f t="shared" si="1"/>
        <v>3</v>
      </c>
    </row>
    <row r="67" spans="2:7" x14ac:dyDescent="0.2">
      <c r="B67" t="s">
        <v>318</v>
      </c>
      <c r="E67" s="182" t="s">
        <v>319</v>
      </c>
      <c r="F67" s="182"/>
      <c r="G67" s="182"/>
    </row>
  </sheetData>
  <mergeCells count="1">
    <mergeCell ref="E67:G67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25" workbookViewId="0">
      <selection activeCell="D51" sqref="D51"/>
    </sheetView>
  </sheetViews>
  <sheetFormatPr defaultColWidth="12.7109375" defaultRowHeight="12.75" x14ac:dyDescent="0.2"/>
  <cols>
    <col min="1" max="1" width="5.140625" customWidth="1"/>
    <col min="2" max="2" width="14.85546875" customWidth="1"/>
    <col min="5" max="5" width="10.42578125" customWidth="1"/>
    <col min="6" max="6" width="13.140625" bestFit="1" customWidth="1"/>
    <col min="7" max="7" width="11.140625" customWidth="1"/>
    <col min="8" max="8" width="29.7109375" customWidth="1"/>
    <col min="9" max="9" width="6.42578125" customWidth="1"/>
    <col min="10" max="10" width="34.28515625" customWidth="1"/>
    <col min="11" max="11" width="6.140625" customWidth="1"/>
    <col min="12" max="13" width="6.5703125" customWidth="1"/>
    <col min="14" max="14" width="6.140625" customWidth="1"/>
    <col min="15" max="15" width="5.5703125" customWidth="1"/>
    <col min="16" max="17" width="7.28515625" style="109" customWidth="1"/>
    <col min="18" max="18" width="12.140625" customWidth="1"/>
  </cols>
  <sheetData>
    <row r="1" spans="1:18" x14ac:dyDescent="0.2">
      <c r="A1" s="1" t="s">
        <v>0</v>
      </c>
      <c r="B1" s="3" t="s">
        <v>1</v>
      </c>
      <c r="C1" s="3"/>
      <c r="D1" s="3"/>
      <c r="E1" s="3"/>
      <c r="F1" s="3"/>
      <c r="G1" s="3"/>
      <c r="H1" s="7"/>
      <c r="I1" s="7"/>
      <c r="J1" s="7"/>
      <c r="K1" s="125"/>
      <c r="L1" s="125"/>
      <c r="M1" s="125"/>
      <c r="N1" s="125"/>
      <c r="O1" s="125"/>
      <c r="P1" s="107"/>
      <c r="Q1" s="107"/>
    </row>
    <row r="2" spans="1:18" x14ac:dyDescent="0.2">
      <c r="A2" s="7"/>
      <c r="B2" s="5" t="s">
        <v>2</v>
      </c>
      <c r="C2" s="126" t="s">
        <v>3</v>
      </c>
      <c r="D2" s="7" t="s">
        <v>0</v>
      </c>
      <c r="E2" s="7"/>
      <c r="F2" s="7"/>
      <c r="G2" s="7"/>
      <c r="H2" s="7"/>
      <c r="I2" s="7"/>
      <c r="J2" s="7"/>
      <c r="K2" s="125"/>
      <c r="L2" s="125"/>
      <c r="M2" s="125"/>
      <c r="N2" s="125"/>
      <c r="O2" s="125"/>
      <c r="P2" s="107"/>
      <c r="Q2" s="107"/>
    </row>
    <row r="3" spans="1:18" x14ac:dyDescent="0.2">
      <c r="A3" s="7"/>
      <c r="B3" s="5" t="s">
        <v>4</v>
      </c>
      <c r="C3" s="7" t="s">
        <v>5</v>
      </c>
      <c r="D3" s="7"/>
      <c r="E3" s="7"/>
      <c r="F3" s="7"/>
      <c r="G3" s="7"/>
      <c r="H3" s="7"/>
      <c r="I3" s="7"/>
      <c r="J3" s="7"/>
      <c r="K3" s="125"/>
      <c r="L3" s="125"/>
      <c r="M3" s="125"/>
      <c r="N3" s="125"/>
      <c r="O3" s="125"/>
      <c r="P3" s="107"/>
      <c r="Q3" s="107"/>
    </row>
    <row r="4" spans="1:18" x14ac:dyDescent="0.2">
      <c r="A4" s="7"/>
      <c r="B4" s="5" t="s">
        <v>6</v>
      </c>
      <c r="C4" s="7">
        <v>10</v>
      </c>
      <c r="D4" s="7"/>
      <c r="E4" s="7"/>
      <c r="F4" s="7"/>
      <c r="G4" s="7"/>
      <c r="H4" s="7"/>
      <c r="I4" s="7"/>
      <c r="J4" s="7"/>
      <c r="K4" s="125"/>
      <c r="L4" s="125"/>
      <c r="M4" s="125"/>
      <c r="N4" s="125"/>
      <c r="O4" s="125"/>
      <c r="P4" s="107"/>
      <c r="Q4" s="107"/>
    </row>
    <row r="5" spans="1:18" x14ac:dyDescent="0.2">
      <c r="A5" s="7"/>
      <c r="B5" s="8" t="s">
        <v>7</v>
      </c>
      <c r="C5" s="7">
        <v>100</v>
      </c>
      <c r="D5" s="7"/>
      <c r="E5" s="7"/>
      <c r="F5" s="9"/>
      <c r="G5" s="7"/>
      <c r="H5" s="7"/>
      <c r="I5" s="7"/>
      <c r="J5" s="7"/>
      <c r="K5" s="125"/>
      <c r="L5" s="125"/>
      <c r="M5" s="125"/>
      <c r="N5" s="125"/>
      <c r="O5" s="125"/>
      <c r="P5" s="107"/>
      <c r="Q5" s="107"/>
    </row>
    <row r="6" spans="1:18" x14ac:dyDescent="0.2">
      <c r="A6" s="12"/>
      <c r="B6" s="12"/>
      <c r="C6" s="12"/>
      <c r="D6" s="12"/>
      <c r="E6" s="12"/>
      <c r="F6" s="11"/>
      <c r="G6" s="12"/>
      <c r="H6" s="12"/>
      <c r="I6" s="13"/>
      <c r="J6" s="12"/>
      <c r="K6" s="110"/>
      <c r="L6" s="110"/>
      <c r="M6" s="110"/>
      <c r="N6" s="110"/>
      <c r="O6" s="110"/>
      <c r="P6" s="108"/>
      <c r="Q6" s="108"/>
      <c r="R6" s="14"/>
    </row>
    <row r="7" spans="1:18" ht="47.25" x14ac:dyDescent="0.2">
      <c r="A7" s="85" t="s">
        <v>9</v>
      </c>
      <c r="B7" s="85" t="s">
        <v>10</v>
      </c>
      <c r="C7" s="85" t="s">
        <v>11</v>
      </c>
      <c r="D7" s="85" t="s">
        <v>12</v>
      </c>
      <c r="E7" s="85" t="s">
        <v>13</v>
      </c>
      <c r="F7" s="85" t="s">
        <v>14</v>
      </c>
      <c r="G7" s="85" t="s">
        <v>15</v>
      </c>
      <c r="H7" s="85" t="s">
        <v>16</v>
      </c>
      <c r="I7" s="85" t="s">
        <v>6</v>
      </c>
      <c r="J7" s="85" t="s">
        <v>17</v>
      </c>
      <c r="K7" s="85">
        <v>1</v>
      </c>
      <c r="L7" s="85">
        <v>2</v>
      </c>
      <c r="M7" s="85">
        <v>3</v>
      </c>
      <c r="N7" s="85">
        <v>4</v>
      </c>
      <c r="O7" s="85" t="s">
        <v>307</v>
      </c>
      <c r="P7" s="160" t="s">
        <v>308</v>
      </c>
      <c r="Q7" s="160" t="s">
        <v>309</v>
      </c>
      <c r="R7" s="85" t="s">
        <v>18</v>
      </c>
    </row>
    <row r="8" spans="1:18" ht="16.149999999999999" customHeight="1" x14ac:dyDescent="0.2">
      <c r="A8" s="161">
        <v>1</v>
      </c>
      <c r="B8" s="162" t="s">
        <v>453</v>
      </c>
      <c r="C8" s="162" t="s">
        <v>454</v>
      </c>
      <c r="D8" s="162" t="s">
        <v>37</v>
      </c>
      <c r="E8" s="26" t="s">
        <v>8</v>
      </c>
      <c r="F8" s="163">
        <v>39693</v>
      </c>
      <c r="G8" s="164" t="s">
        <v>3</v>
      </c>
      <c r="H8" s="165" t="s">
        <v>455</v>
      </c>
      <c r="I8" s="26">
        <v>10</v>
      </c>
      <c r="J8" s="76" t="s">
        <v>263</v>
      </c>
      <c r="K8" s="27">
        <v>14</v>
      </c>
      <c r="L8" s="27">
        <v>11</v>
      </c>
      <c r="M8" s="27">
        <v>13</v>
      </c>
      <c r="N8" s="27">
        <v>15</v>
      </c>
      <c r="O8" s="27">
        <v>20</v>
      </c>
      <c r="P8" s="166">
        <f t="shared" ref="P8:P43" si="0">SUM(K8:O8)</f>
        <v>73</v>
      </c>
      <c r="Q8" s="166">
        <f t="shared" ref="Q8:Q43" si="1">P8*100/100</f>
        <v>73</v>
      </c>
      <c r="R8" s="164" t="s">
        <v>316</v>
      </c>
    </row>
    <row r="9" spans="1:18" ht="16.149999999999999" customHeight="1" x14ac:dyDescent="0.2">
      <c r="A9" s="161">
        <v>2</v>
      </c>
      <c r="B9" s="167" t="s">
        <v>420</v>
      </c>
      <c r="C9" s="167" t="s">
        <v>456</v>
      </c>
      <c r="D9" s="167" t="s">
        <v>457</v>
      </c>
      <c r="E9" s="26" t="s">
        <v>8</v>
      </c>
      <c r="F9" s="168">
        <v>39411</v>
      </c>
      <c r="G9" s="164" t="s">
        <v>3</v>
      </c>
      <c r="H9" s="165" t="s">
        <v>455</v>
      </c>
      <c r="I9" s="26">
        <v>10</v>
      </c>
      <c r="J9" s="76" t="s">
        <v>263</v>
      </c>
      <c r="K9" s="167">
        <v>20</v>
      </c>
      <c r="L9" s="167">
        <v>10.5</v>
      </c>
      <c r="M9" s="167">
        <v>5</v>
      </c>
      <c r="N9" s="167">
        <v>9</v>
      </c>
      <c r="O9" s="167">
        <v>20</v>
      </c>
      <c r="P9" s="166">
        <f t="shared" si="0"/>
        <v>64.5</v>
      </c>
      <c r="Q9" s="166">
        <f t="shared" si="1"/>
        <v>64.5</v>
      </c>
      <c r="R9" s="164" t="s">
        <v>317</v>
      </c>
    </row>
    <row r="10" spans="1:18" ht="16.149999999999999" customHeight="1" x14ac:dyDescent="0.2">
      <c r="A10" s="161">
        <v>3</v>
      </c>
      <c r="B10" s="169" t="s">
        <v>44</v>
      </c>
      <c r="C10" s="169" t="s">
        <v>456</v>
      </c>
      <c r="D10" s="169" t="s">
        <v>105</v>
      </c>
      <c r="E10" s="26" t="s">
        <v>8</v>
      </c>
      <c r="F10" s="170">
        <v>39286</v>
      </c>
      <c r="G10" s="164" t="s">
        <v>3</v>
      </c>
      <c r="H10" s="169" t="s">
        <v>256</v>
      </c>
      <c r="I10" s="26">
        <v>10</v>
      </c>
      <c r="J10" s="169" t="s">
        <v>264</v>
      </c>
      <c r="K10" s="169">
        <v>12</v>
      </c>
      <c r="L10" s="169">
        <v>8.5</v>
      </c>
      <c r="M10" s="169">
        <v>3</v>
      </c>
      <c r="N10" s="169">
        <v>15</v>
      </c>
      <c r="O10" s="169">
        <v>5</v>
      </c>
      <c r="P10" s="166">
        <f t="shared" si="0"/>
        <v>43.5</v>
      </c>
      <c r="Q10" s="166">
        <f t="shared" si="1"/>
        <v>43.5</v>
      </c>
      <c r="R10" s="164"/>
    </row>
    <row r="11" spans="1:18" ht="16.149999999999999" customHeight="1" x14ac:dyDescent="0.2">
      <c r="A11" s="161">
        <v>4</v>
      </c>
      <c r="B11" s="169" t="s">
        <v>458</v>
      </c>
      <c r="C11" s="169" t="s">
        <v>459</v>
      </c>
      <c r="D11" s="169" t="s">
        <v>76</v>
      </c>
      <c r="E11" s="26" t="s">
        <v>179</v>
      </c>
      <c r="F11" s="170">
        <v>39186</v>
      </c>
      <c r="G11" s="164" t="s">
        <v>3</v>
      </c>
      <c r="H11" s="169" t="s">
        <v>256</v>
      </c>
      <c r="I11" s="26">
        <v>10</v>
      </c>
      <c r="J11" s="169" t="s">
        <v>264</v>
      </c>
      <c r="K11" s="169">
        <v>12</v>
      </c>
      <c r="L11" s="169">
        <v>8.5</v>
      </c>
      <c r="M11" s="169">
        <v>5</v>
      </c>
      <c r="N11" s="169">
        <v>8</v>
      </c>
      <c r="O11" s="169">
        <v>7</v>
      </c>
      <c r="P11" s="166">
        <f t="shared" si="0"/>
        <v>40.5</v>
      </c>
      <c r="Q11" s="166">
        <f t="shared" si="1"/>
        <v>40.5</v>
      </c>
      <c r="R11" s="164"/>
    </row>
    <row r="12" spans="1:18" ht="16.149999999999999" customHeight="1" x14ac:dyDescent="0.2">
      <c r="A12" s="161">
        <v>5</v>
      </c>
      <c r="B12" s="169" t="s">
        <v>460</v>
      </c>
      <c r="C12" s="169" t="s">
        <v>461</v>
      </c>
      <c r="D12" s="169" t="s">
        <v>462</v>
      </c>
      <c r="E12" s="26" t="s">
        <v>179</v>
      </c>
      <c r="F12" s="170">
        <v>39242</v>
      </c>
      <c r="G12" s="164" t="s">
        <v>3</v>
      </c>
      <c r="H12" s="169" t="s">
        <v>256</v>
      </c>
      <c r="I12" s="26">
        <v>10</v>
      </c>
      <c r="J12" s="169" t="s">
        <v>264</v>
      </c>
      <c r="K12" s="169">
        <v>12</v>
      </c>
      <c r="L12" s="169">
        <v>5.5</v>
      </c>
      <c r="M12" s="169">
        <v>5</v>
      </c>
      <c r="N12" s="169">
        <v>6</v>
      </c>
      <c r="O12" s="169">
        <v>10</v>
      </c>
      <c r="P12" s="166">
        <f t="shared" si="0"/>
        <v>38.5</v>
      </c>
      <c r="Q12" s="166">
        <f t="shared" si="1"/>
        <v>38.5</v>
      </c>
      <c r="R12" s="164"/>
    </row>
    <row r="13" spans="1:18" ht="16.149999999999999" customHeight="1" x14ac:dyDescent="0.2">
      <c r="A13" s="161">
        <v>6</v>
      </c>
      <c r="B13" s="169" t="s">
        <v>363</v>
      </c>
      <c r="C13" s="169" t="s">
        <v>454</v>
      </c>
      <c r="D13" s="169" t="s">
        <v>267</v>
      </c>
      <c r="E13" s="26" t="s">
        <v>8</v>
      </c>
      <c r="F13" s="62">
        <v>39463</v>
      </c>
      <c r="G13" s="164" t="s">
        <v>3</v>
      </c>
      <c r="H13" s="28" t="s">
        <v>159</v>
      </c>
      <c r="I13" s="26">
        <v>10</v>
      </c>
      <c r="J13" s="28" t="s">
        <v>170</v>
      </c>
      <c r="K13" s="28">
        <v>0</v>
      </c>
      <c r="L13" s="28">
        <v>13.5</v>
      </c>
      <c r="M13" s="28">
        <v>5</v>
      </c>
      <c r="N13" s="28">
        <v>0</v>
      </c>
      <c r="O13" s="28">
        <v>15</v>
      </c>
      <c r="P13" s="166">
        <f t="shared" si="0"/>
        <v>33.5</v>
      </c>
      <c r="Q13" s="166">
        <f t="shared" si="1"/>
        <v>33.5</v>
      </c>
      <c r="R13" s="164"/>
    </row>
    <row r="14" spans="1:18" ht="16.149999999999999" customHeight="1" x14ac:dyDescent="0.2">
      <c r="A14" s="161">
        <v>7</v>
      </c>
      <c r="B14" s="171" t="s">
        <v>463</v>
      </c>
      <c r="C14" s="171" t="s">
        <v>464</v>
      </c>
      <c r="D14" s="171" t="s">
        <v>465</v>
      </c>
      <c r="E14" s="26" t="s">
        <v>179</v>
      </c>
      <c r="F14" s="172">
        <v>39233</v>
      </c>
      <c r="G14" s="164" t="s">
        <v>3</v>
      </c>
      <c r="H14" s="171" t="s">
        <v>276</v>
      </c>
      <c r="I14" s="26">
        <v>10</v>
      </c>
      <c r="J14" s="171" t="s">
        <v>173</v>
      </c>
      <c r="K14" s="173">
        <v>0</v>
      </c>
      <c r="L14" s="173">
        <v>13.5</v>
      </c>
      <c r="M14" s="173">
        <v>4</v>
      </c>
      <c r="N14" s="173">
        <v>0</v>
      </c>
      <c r="O14" s="173">
        <v>13</v>
      </c>
      <c r="P14" s="166">
        <f t="shared" si="0"/>
        <v>30.5</v>
      </c>
      <c r="Q14" s="166">
        <f t="shared" si="1"/>
        <v>30.5</v>
      </c>
      <c r="R14" s="164"/>
    </row>
    <row r="15" spans="1:18" ht="16.149999999999999" customHeight="1" x14ac:dyDescent="0.2">
      <c r="A15" s="161">
        <v>8</v>
      </c>
      <c r="B15" s="169" t="s">
        <v>466</v>
      </c>
      <c r="C15" s="169" t="s">
        <v>73</v>
      </c>
      <c r="D15" s="169" t="s">
        <v>467</v>
      </c>
      <c r="E15" s="26" t="s">
        <v>8</v>
      </c>
      <c r="F15" s="62">
        <v>39449</v>
      </c>
      <c r="G15" s="164" t="s">
        <v>3</v>
      </c>
      <c r="H15" s="28" t="s">
        <v>159</v>
      </c>
      <c r="I15" s="26">
        <v>10</v>
      </c>
      <c r="J15" s="28" t="s">
        <v>277</v>
      </c>
      <c r="K15" s="28">
        <v>2</v>
      </c>
      <c r="L15" s="28">
        <v>6</v>
      </c>
      <c r="M15" s="28">
        <v>7</v>
      </c>
      <c r="N15" s="28">
        <v>4</v>
      </c>
      <c r="O15" s="28">
        <v>9</v>
      </c>
      <c r="P15" s="166">
        <f t="shared" si="0"/>
        <v>28</v>
      </c>
      <c r="Q15" s="166">
        <f t="shared" si="1"/>
        <v>28</v>
      </c>
      <c r="R15" s="164"/>
    </row>
    <row r="16" spans="1:18" ht="16.149999999999999" customHeight="1" x14ac:dyDescent="0.2">
      <c r="A16" s="161">
        <v>9</v>
      </c>
      <c r="B16" s="169" t="s">
        <v>468</v>
      </c>
      <c r="C16" s="169" t="s">
        <v>469</v>
      </c>
      <c r="D16" s="169" t="s">
        <v>279</v>
      </c>
      <c r="E16" s="26" t="s">
        <v>179</v>
      </c>
      <c r="F16" s="170">
        <v>39419</v>
      </c>
      <c r="G16" s="164" t="s">
        <v>3</v>
      </c>
      <c r="H16" s="169" t="s">
        <v>256</v>
      </c>
      <c r="I16" s="26">
        <v>10</v>
      </c>
      <c r="J16" s="169" t="s">
        <v>264</v>
      </c>
      <c r="K16" s="169">
        <v>0</v>
      </c>
      <c r="L16" s="169">
        <v>13</v>
      </c>
      <c r="M16" s="169">
        <v>4</v>
      </c>
      <c r="N16" s="169">
        <v>0</v>
      </c>
      <c r="O16" s="169">
        <v>10</v>
      </c>
      <c r="P16" s="166">
        <f t="shared" si="0"/>
        <v>27</v>
      </c>
      <c r="Q16" s="166">
        <f t="shared" si="1"/>
        <v>27</v>
      </c>
      <c r="R16" s="164"/>
    </row>
    <row r="17" spans="1:18" ht="16.149999999999999" customHeight="1" x14ac:dyDescent="0.2">
      <c r="A17" s="161">
        <v>10</v>
      </c>
      <c r="B17" s="169" t="s">
        <v>470</v>
      </c>
      <c r="C17" s="169" t="s">
        <v>471</v>
      </c>
      <c r="D17" s="169" t="s">
        <v>472</v>
      </c>
      <c r="E17" s="26" t="s">
        <v>179</v>
      </c>
      <c r="F17" s="174">
        <v>39623</v>
      </c>
      <c r="G17" s="164" t="s">
        <v>3</v>
      </c>
      <c r="H17" s="175" t="s">
        <v>473</v>
      </c>
      <c r="I17" s="26">
        <v>10</v>
      </c>
      <c r="J17" s="175" t="s">
        <v>474</v>
      </c>
      <c r="K17" s="175">
        <v>2</v>
      </c>
      <c r="L17" s="175">
        <v>8</v>
      </c>
      <c r="M17" s="175">
        <v>7</v>
      </c>
      <c r="N17" s="175">
        <v>0</v>
      </c>
      <c r="O17" s="175">
        <v>5</v>
      </c>
      <c r="P17" s="166">
        <f t="shared" si="0"/>
        <v>22</v>
      </c>
      <c r="Q17" s="166">
        <f t="shared" si="1"/>
        <v>22</v>
      </c>
      <c r="R17" s="164"/>
    </row>
    <row r="18" spans="1:18" ht="16.149999999999999" customHeight="1" x14ac:dyDescent="0.2">
      <c r="A18" s="161">
        <v>11</v>
      </c>
      <c r="B18" s="28" t="s">
        <v>475</v>
      </c>
      <c r="C18" s="28" t="s">
        <v>119</v>
      </c>
      <c r="D18" s="28" t="s">
        <v>476</v>
      </c>
      <c r="E18" s="26" t="s">
        <v>179</v>
      </c>
      <c r="F18" s="174">
        <v>39425</v>
      </c>
      <c r="G18" s="164" t="s">
        <v>3</v>
      </c>
      <c r="H18" s="176" t="s">
        <v>477</v>
      </c>
      <c r="I18" s="26">
        <v>10</v>
      </c>
      <c r="J18" s="176" t="s">
        <v>478</v>
      </c>
      <c r="K18" s="175">
        <v>0</v>
      </c>
      <c r="L18" s="175">
        <v>4.5</v>
      </c>
      <c r="M18" s="175">
        <v>3</v>
      </c>
      <c r="N18" s="175">
        <v>2</v>
      </c>
      <c r="O18" s="175">
        <v>12</v>
      </c>
      <c r="P18" s="166">
        <f t="shared" si="0"/>
        <v>21.5</v>
      </c>
      <c r="Q18" s="166">
        <f t="shared" si="1"/>
        <v>21.5</v>
      </c>
      <c r="R18" s="164"/>
    </row>
    <row r="19" spans="1:18" ht="16.149999999999999" customHeight="1" x14ac:dyDescent="0.2">
      <c r="A19" s="161">
        <v>12</v>
      </c>
      <c r="B19" s="177" t="s">
        <v>479</v>
      </c>
      <c r="C19" s="177" t="s">
        <v>480</v>
      </c>
      <c r="D19" s="177" t="s">
        <v>481</v>
      </c>
      <c r="E19" s="26" t="s">
        <v>8</v>
      </c>
      <c r="F19" s="168" t="s">
        <v>482</v>
      </c>
      <c r="G19" s="164" t="s">
        <v>3</v>
      </c>
      <c r="H19" s="176" t="s">
        <v>483</v>
      </c>
      <c r="I19" s="26">
        <v>10</v>
      </c>
      <c r="J19" s="177" t="s">
        <v>166</v>
      </c>
      <c r="K19" s="167">
        <v>2</v>
      </c>
      <c r="L19" s="167">
        <v>2.5</v>
      </c>
      <c r="M19" s="167">
        <v>2</v>
      </c>
      <c r="N19" s="167">
        <v>8</v>
      </c>
      <c r="O19" s="167">
        <v>6</v>
      </c>
      <c r="P19" s="166">
        <f t="shared" si="0"/>
        <v>20.5</v>
      </c>
      <c r="Q19" s="166">
        <f t="shared" si="1"/>
        <v>20.5</v>
      </c>
      <c r="R19" s="164"/>
    </row>
    <row r="20" spans="1:18" ht="16.149999999999999" customHeight="1" x14ac:dyDescent="0.2">
      <c r="A20" s="161">
        <v>13</v>
      </c>
      <c r="B20" s="167" t="s">
        <v>484</v>
      </c>
      <c r="C20" s="167" t="s">
        <v>461</v>
      </c>
      <c r="D20" s="167" t="s">
        <v>485</v>
      </c>
      <c r="E20" s="26" t="s">
        <v>179</v>
      </c>
      <c r="F20" s="168" t="s">
        <v>486</v>
      </c>
      <c r="G20" s="164" t="s">
        <v>3</v>
      </c>
      <c r="H20" s="175" t="s">
        <v>483</v>
      </c>
      <c r="I20" s="26">
        <v>10</v>
      </c>
      <c r="J20" s="167" t="s">
        <v>166</v>
      </c>
      <c r="K20" s="167">
        <v>2</v>
      </c>
      <c r="L20" s="167">
        <v>6</v>
      </c>
      <c r="M20" s="167">
        <v>0</v>
      </c>
      <c r="N20" s="167">
        <v>0</v>
      </c>
      <c r="O20" s="167">
        <v>11</v>
      </c>
      <c r="P20" s="166">
        <f t="shared" si="0"/>
        <v>19</v>
      </c>
      <c r="Q20" s="166">
        <f t="shared" si="1"/>
        <v>19</v>
      </c>
      <c r="R20" s="164"/>
    </row>
    <row r="21" spans="1:18" ht="16.149999999999999" customHeight="1" x14ac:dyDescent="0.2">
      <c r="A21" s="161">
        <v>14</v>
      </c>
      <c r="B21" s="167" t="s">
        <v>32</v>
      </c>
      <c r="C21" s="167" t="s">
        <v>119</v>
      </c>
      <c r="D21" s="167" t="s">
        <v>245</v>
      </c>
      <c r="E21" s="26" t="s">
        <v>179</v>
      </c>
      <c r="F21" s="168" t="s">
        <v>487</v>
      </c>
      <c r="G21" s="164" t="s">
        <v>3</v>
      </c>
      <c r="H21" s="175" t="s">
        <v>483</v>
      </c>
      <c r="I21" s="26">
        <v>10</v>
      </c>
      <c r="J21" s="167" t="s">
        <v>166</v>
      </c>
      <c r="K21" s="167">
        <v>4</v>
      </c>
      <c r="L21" s="167">
        <v>1</v>
      </c>
      <c r="M21" s="167">
        <v>2</v>
      </c>
      <c r="N21" s="167">
        <v>0</v>
      </c>
      <c r="O21" s="167">
        <v>11</v>
      </c>
      <c r="P21" s="166">
        <f t="shared" si="0"/>
        <v>18</v>
      </c>
      <c r="Q21" s="166">
        <f t="shared" si="1"/>
        <v>18</v>
      </c>
      <c r="R21" s="164"/>
    </row>
    <row r="22" spans="1:18" ht="16.149999999999999" customHeight="1" x14ac:dyDescent="0.2">
      <c r="A22" s="161">
        <v>15</v>
      </c>
      <c r="B22" s="178" t="s">
        <v>488</v>
      </c>
      <c r="C22" s="178" t="s">
        <v>68</v>
      </c>
      <c r="D22" s="178" t="s">
        <v>489</v>
      </c>
      <c r="E22" s="26" t="s">
        <v>179</v>
      </c>
      <c r="F22" s="179">
        <v>39141</v>
      </c>
      <c r="G22" s="164" t="s">
        <v>3</v>
      </c>
      <c r="H22" s="178" t="s">
        <v>154</v>
      </c>
      <c r="I22" s="26">
        <v>10</v>
      </c>
      <c r="J22" s="178" t="s">
        <v>165</v>
      </c>
      <c r="K22" s="180">
        <v>0</v>
      </c>
      <c r="L22" s="180">
        <v>6</v>
      </c>
      <c r="M22" s="180">
        <v>3</v>
      </c>
      <c r="N22" s="180">
        <v>0</v>
      </c>
      <c r="O22" s="180">
        <v>9</v>
      </c>
      <c r="P22" s="166">
        <f t="shared" si="0"/>
        <v>18</v>
      </c>
      <c r="Q22" s="166">
        <f t="shared" si="1"/>
        <v>18</v>
      </c>
      <c r="R22" s="164"/>
    </row>
    <row r="23" spans="1:18" ht="16.149999999999999" customHeight="1" x14ac:dyDescent="0.2">
      <c r="A23" s="161">
        <v>16</v>
      </c>
      <c r="B23" s="169" t="s">
        <v>490</v>
      </c>
      <c r="C23" s="169" t="s">
        <v>203</v>
      </c>
      <c r="D23" s="169" t="s">
        <v>185</v>
      </c>
      <c r="E23" s="26" t="s">
        <v>8</v>
      </c>
      <c r="F23" s="170">
        <v>39289</v>
      </c>
      <c r="G23" s="164" t="s">
        <v>3</v>
      </c>
      <c r="H23" s="169" t="s">
        <v>256</v>
      </c>
      <c r="I23" s="26">
        <v>10</v>
      </c>
      <c r="J23" s="169" t="s">
        <v>264</v>
      </c>
      <c r="K23" s="169">
        <v>3</v>
      </c>
      <c r="L23" s="169">
        <v>0</v>
      </c>
      <c r="M23" s="169">
        <v>8</v>
      </c>
      <c r="N23" s="169">
        <v>0</v>
      </c>
      <c r="O23" s="169">
        <v>6</v>
      </c>
      <c r="P23" s="166">
        <f t="shared" si="0"/>
        <v>17</v>
      </c>
      <c r="Q23" s="166">
        <f t="shared" si="1"/>
        <v>17</v>
      </c>
      <c r="R23" s="164"/>
    </row>
    <row r="24" spans="1:18" ht="16.149999999999999" customHeight="1" x14ac:dyDescent="0.2">
      <c r="A24" s="161">
        <v>17</v>
      </c>
      <c r="B24" s="169" t="s">
        <v>491</v>
      </c>
      <c r="C24" s="169" t="s">
        <v>492</v>
      </c>
      <c r="D24" s="169" t="s">
        <v>55</v>
      </c>
      <c r="E24" s="26" t="s">
        <v>179</v>
      </c>
      <c r="F24" s="62">
        <v>39373</v>
      </c>
      <c r="G24" s="164" t="s">
        <v>3</v>
      </c>
      <c r="H24" s="28" t="s">
        <v>159</v>
      </c>
      <c r="I24" s="26">
        <v>10</v>
      </c>
      <c r="J24" s="28" t="s">
        <v>277</v>
      </c>
      <c r="K24" s="28">
        <v>2</v>
      </c>
      <c r="L24" s="28">
        <v>0</v>
      </c>
      <c r="M24" s="28">
        <v>4</v>
      </c>
      <c r="N24" s="28">
        <v>1</v>
      </c>
      <c r="O24" s="28">
        <v>10</v>
      </c>
      <c r="P24" s="166">
        <f t="shared" si="0"/>
        <v>17</v>
      </c>
      <c r="Q24" s="166">
        <f t="shared" si="1"/>
        <v>17</v>
      </c>
      <c r="R24" s="164"/>
    </row>
    <row r="25" spans="1:18" ht="16.149999999999999" customHeight="1" x14ac:dyDescent="0.2">
      <c r="A25" s="161">
        <v>18</v>
      </c>
      <c r="B25" s="169" t="s">
        <v>493</v>
      </c>
      <c r="C25" s="169" t="s">
        <v>86</v>
      </c>
      <c r="D25" s="169" t="s">
        <v>195</v>
      </c>
      <c r="E25" s="26" t="s">
        <v>179</v>
      </c>
      <c r="F25" s="62">
        <v>39394</v>
      </c>
      <c r="G25" s="164" t="s">
        <v>3</v>
      </c>
      <c r="H25" s="28" t="s">
        <v>159</v>
      </c>
      <c r="I25" s="26">
        <v>10</v>
      </c>
      <c r="J25" s="28" t="s">
        <v>277</v>
      </c>
      <c r="K25" s="28">
        <v>0</v>
      </c>
      <c r="L25" s="28">
        <v>0</v>
      </c>
      <c r="M25" s="28">
        <v>3</v>
      </c>
      <c r="N25" s="28">
        <v>0</v>
      </c>
      <c r="O25" s="28">
        <v>14</v>
      </c>
      <c r="P25" s="166">
        <f t="shared" si="0"/>
        <v>17</v>
      </c>
      <c r="Q25" s="166">
        <f t="shared" si="1"/>
        <v>17</v>
      </c>
      <c r="R25" s="164"/>
    </row>
    <row r="26" spans="1:18" ht="16.149999999999999" customHeight="1" x14ac:dyDescent="0.2">
      <c r="A26" s="161">
        <v>19</v>
      </c>
      <c r="B26" s="176" t="s">
        <v>494</v>
      </c>
      <c r="C26" s="176" t="s">
        <v>495</v>
      </c>
      <c r="D26" s="176" t="s">
        <v>279</v>
      </c>
      <c r="E26" s="26" t="s">
        <v>179</v>
      </c>
      <c r="F26" s="174">
        <v>39328</v>
      </c>
      <c r="G26" s="164" t="s">
        <v>3</v>
      </c>
      <c r="H26" s="176" t="s">
        <v>496</v>
      </c>
      <c r="I26" s="26">
        <v>10</v>
      </c>
      <c r="J26" s="176" t="s">
        <v>497</v>
      </c>
      <c r="K26" s="175">
        <v>2</v>
      </c>
      <c r="L26" s="175">
        <v>1</v>
      </c>
      <c r="M26" s="175">
        <v>3</v>
      </c>
      <c r="N26" s="175">
        <v>3</v>
      </c>
      <c r="O26" s="175">
        <v>8</v>
      </c>
      <c r="P26" s="166">
        <f t="shared" si="0"/>
        <v>17</v>
      </c>
      <c r="Q26" s="166">
        <f t="shared" si="1"/>
        <v>17</v>
      </c>
      <c r="R26" s="164"/>
    </row>
    <row r="27" spans="1:18" ht="16.149999999999999" customHeight="1" x14ac:dyDescent="0.2">
      <c r="A27" s="161">
        <v>20</v>
      </c>
      <c r="B27" s="171" t="s">
        <v>498</v>
      </c>
      <c r="C27" s="171" t="s">
        <v>499</v>
      </c>
      <c r="D27" s="171" t="s">
        <v>500</v>
      </c>
      <c r="E27" s="26" t="s">
        <v>8</v>
      </c>
      <c r="F27" s="172">
        <v>39298</v>
      </c>
      <c r="G27" s="164" t="s">
        <v>3</v>
      </c>
      <c r="H27" s="171" t="s">
        <v>276</v>
      </c>
      <c r="I27" s="26">
        <v>10</v>
      </c>
      <c r="J27" s="171" t="s">
        <v>173</v>
      </c>
      <c r="K27" s="173">
        <v>0</v>
      </c>
      <c r="L27" s="173">
        <v>0</v>
      </c>
      <c r="M27" s="173">
        <v>4</v>
      </c>
      <c r="N27" s="173">
        <v>0</v>
      </c>
      <c r="O27" s="173">
        <v>12</v>
      </c>
      <c r="P27" s="166">
        <f t="shared" si="0"/>
        <v>16</v>
      </c>
      <c r="Q27" s="166">
        <f t="shared" si="1"/>
        <v>16</v>
      </c>
      <c r="R27" s="164"/>
    </row>
    <row r="28" spans="1:18" ht="16.149999999999999" customHeight="1" x14ac:dyDescent="0.2">
      <c r="A28" s="161">
        <v>21</v>
      </c>
      <c r="B28" s="169" t="s">
        <v>501</v>
      </c>
      <c r="C28" s="169" t="s">
        <v>502</v>
      </c>
      <c r="D28" s="169" t="s">
        <v>267</v>
      </c>
      <c r="E28" s="26" t="s">
        <v>8</v>
      </c>
      <c r="F28" s="62">
        <v>39253</v>
      </c>
      <c r="G28" s="164" t="s">
        <v>3</v>
      </c>
      <c r="H28" s="28" t="s">
        <v>159</v>
      </c>
      <c r="I28" s="26">
        <v>10</v>
      </c>
      <c r="J28" s="28" t="s">
        <v>277</v>
      </c>
      <c r="K28" s="28">
        <v>2</v>
      </c>
      <c r="L28" s="28">
        <v>0</v>
      </c>
      <c r="M28" s="28">
        <v>5</v>
      </c>
      <c r="N28" s="28">
        <v>2</v>
      </c>
      <c r="O28" s="28">
        <v>5</v>
      </c>
      <c r="P28" s="166">
        <f t="shared" si="0"/>
        <v>14</v>
      </c>
      <c r="Q28" s="166">
        <f t="shared" si="1"/>
        <v>14</v>
      </c>
      <c r="R28" s="164"/>
    </row>
    <row r="29" spans="1:18" ht="16.149999999999999" customHeight="1" x14ac:dyDescent="0.2">
      <c r="A29" s="161">
        <v>22</v>
      </c>
      <c r="B29" s="169" t="s">
        <v>503</v>
      </c>
      <c r="C29" s="169" t="s">
        <v>504</v>
      </c>
      <c r="D29" s="169" t="s">
        <v>110</v>
      </c>
      <c r="E29" s="26" t="s">
        <v>179</v>
      </c>
      <c r="F29" s="62">
        <v>39335</v>
      </c>
      <c r="G29" s="164" t="s">
        <v>3</v>
      </c>
      <c r="H29" s="28" t="s">
        <v>159</v>
      </c>
      <c r="I29" s="26">
        <v>10</v>
      </c>
      <c r="J29" s="28" t="s">
        <v>277</v>
      </c>
      <c r="K29" s="28">
        <v>0</v>
      </c>
      <c r="L29" s="28">
        <v>0</v>
      </c>
      <c r="M29" s="28">
        <v>2</v>
      </c>
      <c r="N29" s="28">
        <v>0</v>
      </c>
      <c r="O29" s="28">
        <v>11</v>
      </c>
      <c r="P29" s="166">
        <f t="shared" si="0"/>
        <v>13</v>
      </c>
      <c r="Q29" s="166">
        <f t="shared" si="1"/>
        <v>13</v>
      </c>
      <c r="R29" s="164"/>
    </row>
    <row r="30" spans="1:18" ht="16.149999999999999" customHeight="1" x14ac:dyDescent="0.2">
      <c r="A30" s="161">
        <v>23</v>
      </c>
      <c r="B30" s="181" t="s">
        <v>505</v>
      </c>
      <c r="C30" s="181" t="s">
        <v>495</v>
      </c>
      <c r="D30" s="181" t="s">
        <v>28</v>
      </c>
      <c r="E30" s="26" t="s">
        <v>179</v>
      </c>
      <c r="F30" s="163">
        <v>39162</v>
      </c>
      <c r="G30" s="164" t="s">
        <v>3</v>
      </c>
      <c r="H30" s="181" t="s">
        <v>157</v>
      </c>
      <c r="I30" s="26">
        <v>10</v>
      </c>
      <c r="J30" s="181" t="s">
        <v>383</v>
      </c>
      <c r="K30" s="181">
        <v>2</v>
      </c>
      <c r="L30" s="181">
        <v>1</v>
      </c>
      <c r="M30" s="181">
        <v>3</v>
      </c>
      <c r="N30" s="181">
        <v>0</v>
      </c>
      <c r="O30" s="181">
        <v>6</v>
      </c>
      <c r="P30" s="166">
        <f t="shared" si="0"/>
        <v>12</v>
      </c>
      <c r="Q30" s="166">
        <f t="shared" si="1"/>
        <v>12</v>
      </c>
      <c r="R30" s="164"/>
    </row>
    <row r="31" spans="1:18" ht="16.149999999999999" customHeight="1" x14ac:dyDescent="0.2">
      <c r="A31" s="161">
        <v>24</v>
      </c>
      <c r="B31" s="169" t="s">
        <v>506</v>
      </c>
      <c r="C31" s="169" t="s">
        <v>507</v>
      </c>
      <c r="D31" s="169" t="s">
        <v>243</v>
      </c>
      <c r="E31" s="26" t="s">
        <v>8</v>
      </c>
      <c r="F31" s="62">
        <v>39200</v>
      </c>
      <c r="G31" s="164" t="s">
        <v>3</v>
      </c>
      <c r="H31" s="28" t="s">
        <v>159</v>
      </c>
      <c r="I31" s="26">
        <v>10</v>
      </c>
      <c r="J31" s="28" t="s">
        <v>277</v>
      </c>
      <c r="K31" s="28">
        <v>2</v>
      </c>
      <c r="L31" s="28">
        <v>0</v>
      </c>
      <c r="M31" s="28">
        <v>2</v>
      </c>
      <c r="N31" s="28">
        <v>0</v>
      </c>
      <c r="O31" s="28">
        <v>8</v>
      </c>
      <c r="P31" s="166">
        <f t="shared" si="0"/>
        <v>12</v>
      </c>
      <c r="Q31" s="166">
        <f t="shared" si="1"/>
        <v>12</v>
      </c>
      <c r="R31" s="164"/>
    </row>
    <row r="32" spans="1:18" ht="16.149999999999999" customHeight="1" x14ac:dyDescent="0.2">
      <c r="A32" s="161">
        <v>25</v>
      </c>
      <c r="B32" s="167" t="s">
        <v>74</v>
      </c>
      <c r="C32" s="167" t="s">
        <v>119</v>
      </c>
      <c r="D32" s="167" t="s">
        <v>195</v>
      </c>
      <c r="E32" s="26" t="s">
        <v>179</v>
      </c>
      <c r="F32" s="168" t="s">
        <v>508</v>
      </c>
      <c r="G32" s="164" t="s">
        <v>3</v>
      </c>
      <c r="H32" s="175" t="s">
        <v>483</v>
      </c>
      <c r="I32" s="26">
        <v>10</v>
      </c>
      <c r="J32" s="167" t="s">
        <v>166</v>
      </c>
      <c r="K32" s="167">
        <v>0</v>
      </c>
      <c r="L32" s="167">
        <v>0</v>
      </c>
      <c r="M32" s="167">
        <v>4</v>
      </c>
      <c r="N32" s="167">
        <v>0</v>
      </c>
      <c r="O32" s="167">
        <v>8</v>
      </c>
      <c r="P32" s="166">
        <f t="shared" si="0"/>
        <v>12</v>
      </c>
      <c r="Q32" s="166">
        <f t="shared" si="1"/>
        <v>12</v>
      </c>
      <c r="R32" s="164"/>
    </row>
    <row r="33" spans="1:18" ht="16.149999999999999" customHeight="1" x14ac:dyDescent="0.2">
      <c r="A33" s="161">
        <v>26</v>
      </c>
      <c r="B33" s="167" t="s">
        <v>97</v>
      </c>
      <c r="C33" s="167" t="s">
        <v>71</v>
      </c>
      <c r="D33" s="167" t="s">
        <v>509</v>
      </c>
      <c r="E33" s="26" t="s">
        <v>8</v>
      </c>
      <c r="F33" s="168" t="s">
        <v>510</v>
      </c>
      <c r="G33" s="164" t="s">
        <v>3</v>
      </c>
      <c r="H33" s="175" t="s">
        <v>483</v>
      </c>
      <c r="I33" s="26">
        <v>10</v>
      </c>
      <c r="J33" s="167" t="s">
        <v>166</v>
      </c>
      <c r="K33" s="167">
        <v>0</v>
      </c>
      <c r="L33" s="167">
        <v>0</v>
      </c>
      <c r="M33" s="167">
        <v>2</v>
      </c>
      <c r="N33" s="167">
        <v>0</v>
      </c>
      <c r="O33" s="167">
        <v>10</v>
      </c>
      <c r="P33" s="166">
        <f t="shared" si="0"/>
        <v>12</v>
      </c>
      <c r="Q33" s="166">
        <f t="shared" si="1"/>
        <v>12</v>
      </c>
      <c r="R33" s="164"/>
    </row>
    <row r="34" spans="1:18" ht="16.149999999999999" customHeight="1" x14ac:dyDescent="0.2">
      <c r="A34" s="161">
        <v>27</v>
      </c>
      <c r="B34" s="167" t="s">
        <v>511</v>
      </c>
      <c r="C34" s="167" t="s">
        <v>280</v>
      </c>
      <c r="D34" s="167" t="s">
        <v>195</v>
      </c>
      <c r="E34" s="26" t="s">
        <v>179</v>
      </c>
      <c r="F34" s="168" t="s">
        <v>512</v>
      </c>
      <c r="G34" s="164" t="s">
        <v>3</v>
      </c>
      <c r="H34" s="175" t="s">
        <v>483</v>
      </c>
      <c r="I34" s="26">
        <v>10</v>
      </c>
      <c r="J34" s="167" t="s">
        <v>166</v>
      </c>
      <c r="K34" s="167">
        <v>0</v>
      </c>
      <c r="L34" s="167">
        <v>0</v>
      </c>
      <c r="M34" s="167">
        <v>3</v>
      </c>
      <c r="N34" s="167">
        <v>0</v>
      </c>
      <c r="O34" s="167">
        <v>9</v>
      </c>
      <c r="P34" s="166">
        <f t="shared" si="0"/>
        <v>12</v>
      </c>
      <c r="Q34" s="166">
        <f t="shared" si="1"/>
        <v>12</v>
      </c>
      <c r="R34" s="164"/>
    </row>
    <row r="35" spans="1:18" ht="16.149999999999999" customHeight="1" x14ac:dyDescent="0.2">
      <c r="A35" s="161">
        <v>28</v>
      </c>
      <c r="B35" s="169" t="s">
        <v>97</v>
      </c>
      <c r="C35" s="169" t="s">
        <v>513</v>
      </c>
      <c r="D35" s="169" t="s">
        <v>514</v>
      </c>
      <c r="E35" s="26" t="s">
        <v>8</v>
      </c>
      <c r="F35" s="62">
        <v>39534</v>
      </c>
      <c r="G35" s="164" t="s">
        <v>3</v>
      </c>
      <c r="H35" s="28" t="s">
        <v>159</v>
      </c>
      <c r="I35" s="26">
        <v>10</v>
      </c>
      <c r="J35" s="28" t="s">
        <v>277</v>
      </c>
      <c r="K35" s="28">
        <v>0</v>
      </c>
      <c r="L35" s="28">
        <v>0</v>
      </c>
      <c r="M35" s="28">
        <v>0</v>
      </c>
      <c r="N35" s="28">
        <v>0</v>
      </c>
      <c r="O35" s="28">
        <v>11</v>
      </c>
      <c r="P35" s="166">
        <f t="shared" si="0"/>
        <v>11</v>
      </c>
      <c r="Q35" s="166">
        <f t="shared" si="1"/>
        <v>11</v>
      </c>
      <c r="R35" s="164"/>
    </row>
    <row r="36" spans="1:18" ht="16.149999999999999" customHeight="1" x14ac:dyDescent="0.2">
      <c r="A36" s="161">
        <v>29</v>
      </c>
      <c r="B36" s="76" t="s">
        <v>515</v>
      </c>
      <c r="C36" s="76" t="s">
        <v>338</v>
      </c>
      <c r="D36" s="76" t="s">
        <v>516</v>
      </c>
      <c r="E36" s="26" t="s">
        <v>8</v>
      </c>
      <c r="F36" s="67">
        <v>39538</v>
      </c>
      <c r="G36" s="164" t="s">
        <v>3</v>
      </c>
      <c r="H36" s="181" t="s">
        <v>157</v>
      </c>
      <c r="I36" s="26">
        <v>10</v>
      </c>
      <c r="J36" s="76" t="s">
        <v>383</v>
      </c>
      <c r="K36" s="27">
        <v>0</v>
      </c>
      <c r="L36" s="27">
        <v>0</v>
      </c>
      <c r="M36" s="27">
        <v>2</v>
      </c>
      <c r="N36" s="27">
        <v>0</v>
      </c>
      <c r="O36" s="27">
        <v>8</v>
      </c>
      <c r="P36" s="166">
        <f t="shared" si="0"/>
        <v>10</v>
      </c>
      <c r="Q36" s="166">
        <f t="shared" si="1"/>
        <v>10</v>
      </c>
      <c r="R36" s="164"/>
    </row>
    <row r="37" spans="1:18" ht="16.149999999999999" customHeight="1" x14ac:dyDescent="0.2">
      <c r="A37" s="161">
        <v>30</v>
      </c>
      <c r="B37" s="181" t="s">
        <v>503</v>
      </c>
      <c r="C37" s="181" t="s">
        <v>517</v>
      </c>
      <c r="D37" s="181" t="s">
        <v>465</v>
      </c>
      <c r="E37" s="26" t="s">
        <v>179</v>
      </c>
      <c r="F37" s="163">
        <v>39282</v>
      </c>
      <c r="G37" s="164" t="s">
        <v>3</v>
      </c>
      <c r="H37" s="181" t="s">
        <v>160</v>
      </c>
      <c r="I37" s="26">
        <v>10</v>
      </c>
      <c r="J37" s="181" t="s">
        <v>171</v>
      </c>
      <c r="K37" s="181">
        <v>0</v>
      </c>
      <c r="L37" s="181">
        <v>0</v>
      </c>
      <c r="M37" s="181">
        <v>1</v>
      </c>
      <c r="N37" s="181">
        <v>1</v>
      </c>
      <c r="O37" s="181">
        <v>7</v>
      </c>
      <c r="P37" s="166">
        <f t="shared" si="0"/>
        <v>9</v>
      </c>
      <c r="Q37" s="166">
        <f t="shared" si="1"/>
        <v>9</v>
      </c>
      <c r="R37" s="164"/>
    </row>
    <row r="38" spans="1:18" ht="16.149999999999999" customHeight="1" x14ac:dyDescent="0.2">
      <c r="A38" s="161">
        <v>31</v>
      </c>
      <c r="B38" s="169" t="s">
        <v>518</v>
      </c>
      <c r="C38" s="169" t="s">
        <v>213</v>
      </c>
      <c r="D38" s="169" t="s">
        <v>99</v>
      </c>
      <c r="E38" s="26" t="s">
        <v>8</v>
      </c>
      <c r="F38" s="62">
        <v>39521</v>
      </c>
      <c r="G38" s="164" t="s">
        <v>3</v>
      </c>
      <c r="H38" s="28" t="s">
        <v>159</v>
      </c>
      <c r="I38" s="26">
        <v>10</v>
      </c>
      <c r="J38" s="28" t="s">
        <v>277</v>
      </c>
      <c r="K38" s="28">
        <v>0</v>
      </c>
      <c r="L38" s="28">
        <v>0</v>
      </c>
      <c r="M38" s="28">
        <v>1</v>
      </c>
      <c r="N38" s="28">
        <v>0</v>
      </c>
      <c r="O38" s="28">
        <v>8</v>
      </c>
      <c r="P38" s="166">
        <f t="shared" si="0"/>
        <v>9</v>
      </c>
      <c r="Q38" s="166">
        <f t="shared" si="1"/>
        <v>9</v>
      </c>
      <c r="R38" s="164"/>
    </row>
    <row r="39" spans="1:18" ht="16.149999999999999" customHeight="1" x14ac:dyDescent="0.2">
      <c r="A39" s="161">
        <v>32</v>
      </c>
      <c r="B39" s="169" t="s">
        <v>519</v>
      </c>
      <c r="C39" s="169" t="s">
        <v>88</v>
      </c>
      <c r="D39" s="169" t="s">
        <v>267</v>
      </c>
      <c r="E39" s="26" t="s">
        <v>8</v>
      </c>
      <c r="F39" s="62">
        <v>39248</v>
      </c>
      <c r="G39" s="164" t="s">
        <v>3</v>
      </c>
      <c r="H39" s="28" t="s">
        <v>159</v>
      </c>
      <c r="I39" s="26">
        <v>10</v>
      </c>
      <c r="J39" s="28" t="s">
        <v>170</v>
      </c>
      <c r="K39" s="28">
        <v>0</v>
      </c>
      <c r="L39" s="28">
        <v>0</v>
      </c>
      <c r="M39" s="28">
        <v>0</v>
      </c>
      <c r="N39" s="28">
        <v>0</v>
      </c>
      <c r="O39" s="28">
        <v>9</v>
      </c>
      <c r="P39" s="166">
        <f t="shared" si="0"/>
        <v>9</v>
      </c>
      <c r="Q39" s="166">
        <f t="shared" si="1"/>
        <v>9</v>
      </c>
      <c r="R39" s="164"/>
    </row>
    <row r="40" spans="1:18" ht="16.149999999999999" customHeight="1" x14ac:dyDescent="0.2">
      <c r="A40" s="161">
        <v>33</v>
      </c>
      <c r="B40" s="169" t="s">
        <v>520</v>
      </c>
      <c r="C40" s="169" t="s">
        <v>86</v>
      </c>
      <c r="D40" s="169" t="s">
        <v>521</v>
      </c>
      <c r="E40" s="26" t="s">
        <v>179</v>
      </c>
      <c r="F40" s="170">
        <v>39398</v>
      </c>
      <c r="G40" s="164" t="s">
        <v>3</v>
      </c>
      <c r="H40" s="169" t="s">
        <v>256</v>
      </c>
      <c r="I40" s="26">
        <v>10</v>
      </c>
      <c r="J40" s="169" t="s">
        <v>264</v>
      </c>
      <c r="K40" s="169">
        <v>0</v>
      </c>
      <c r="L40" s="169">
        <v>0</v>
      </c>
      <c r="M40" s="169">
        <v>2</v>
      </c>
      <c r="N40" s="169">
        <v>0</v>
      </c>
      <c r="O40" s="169">
        <v>6</v>
      </c>
      <c r="P40" s="166">
        <f t="shared" si="0"/>
        <v>8</v>
      </c>
      <c r="Q40" s="166">
        <f t="shared" si="1"/>
        <v>8</v>
      </c>
      <c r="R40" s="164"/>
    </row>
    <row r="41" spans="1:18" ht="16.149999999999999" customHeight="1" x14ac:dyDescent="0.2">
      <c r="A41" s="161">
        <v>34</v>
      </c>
      <c r="B41" s="169" t="s">
        <v>118</v>
      </c>
      <c r="C41" s="169" t="s">
        <v>86</v>
      </c>
      <c r="D41" s="169" t="s">
        <v>394</v>
      </c>
      <c r="E41" s="26" t="s">
        <v>179</v>
      </c>
      <c r="F41" s="174">
        <v>39303</v>
      </c>
      <c r="G41" s="164" t="s">
        <v>3</v>
      </c>
      <c r="H41" s="175" t="s">
        <v>473</v>
      </c>
      <c r="I41" s="26">
        <v>10</v>
      </c>
      <c r="J41" s="175" t="s">
        <v>474</v>
      </c>
      <c r="K41" s="175">
        <v>0</v>
      </c>
      <c r="L41" s="175">
        <v>0</v>
      </c>
      <c r="M41" s="175">
        <v>1</v>
      </c>
      <c r="N41" s="175">
        <v>0</v>
      </c>
      <c r="O41" s="175">
        <v>7</v>
      </c>
      <c r="P41" s="166">
        <f t="shared" si="0"/>
        <v>8</v>
      </c>
      <c r="Q41" s="166">
        <f t="shared" si="1"/>
        <v>8</v>
      </c>
      <c r="R41" s="164"/>
    </row>
    <row r="42" spans="1:18" ht="16.149999999999999" customHeight="1" x14ac:dyDescent="0.2">
      <c r="A42" s="161">
        <v>35</v>
      </c>
      <c r="B42" s="173" t="s">
        <v>522</v>
      </c>
      <c r="C42" s="173" t="s">
        <v>325</v>
      </c>
      <c r="D42" s="173" t="s">
        <v>523</v>
      </c>
      <c r="E42" s="26" t="s">
        <v>179</v>
      </c>
      <c r="F42" s="172">
        <v>39516</v>
      </c>
      <c r="G42" s="164" t="s">
        <v>3</v>
      </c>
      <c r="H42" s="173" t="s">
        <v>276</v>
      </c>
      <c r="I42" s="26">
        <v>10</v>
      </c>
      <c r="J42" s="173" t="s">
        <v>173</v>
      </c>
      <c r="K42" s="173">
        <v>0</v>
      </c>
      <c r="L42" s="173">
        <v>0</v>
      </c>
      <c r="M42" s="173">
        <v>0</v>
      </c>
      <c r="N42" s="173">
        <v>0</v>
      </c>
      <c r="O42" s="173">
        <v>4</v>
      </c>
      <c r="P42" s="166">
        <f t="shared" si="0"/>
        <v>4</v>
      </c>
      <c r="Q42" s="166">
        <f t="shared" si="1"/>
        <v>4</v>
      </c>
      <c r="R42" s="164"/>
    </row>
    <row r="43" spans="1:18" ht="16.149999999999999" customHeight="1" x14ac:dyDescent="0.2">
      <c r="A43" s="161">
        <v>36</v>
      </c>
      <c r="B43" s="76" t="s">
        <v>524</v>
      </c>
      <c r="C43" s="76" t="s">
        <v>234</v>
      </c>
      <c r="D43" s="76" t="s">
        <v>245</v>
      </c>
      <c r="E43" s="26" t="s">
        <v>179</v>
      </c>
      <c r="F43" s="67">
        <v>39399</v>
      </c>
      <c r="G43" s="164" t="s">
        <v>3</v>
      </c>
      <c r="H43" s="181" t="s">
        <v>157</v>
      </c>
      <c r="I43" s="26">
        <v>10</v>
      </c>
      <c r="J43" s="76" t="s">
        <v>383</v>
      </c>
      <c r="K43" s="27">
        <v>0</v>
      </c>
      <c r="L43" s="27">
        <v>0</v>
      </c>
      <c r="M43" s="27">
        <v>2</v>
      </c>
      <c r="N43" s="27">
        <v>0</v>
      </c>
      <c r="O43" s="27">
        <v>0</v>
      </c>
      <c r="P43" s="166">
        <f t="shared" si="0"/>
        <v>2</v>
      </c>
      <c r="Q43" s="166">
        <f t="shared" si="1"/>
        <v>2</v>
      </c>
      <c r="R43" s="164"/>
    </row>
    <row r="47" spans="1:18" x14ac:dyDescent="0.2">
      <c r="B47" t="s">
        <v>318</v>
      </c>
      <c r="E47" s="182" t="s">
        <v>319</v>
      </c>
      <c r="F47" s="182"/>
      <c r="G47" s="182"/>
    </row>
  </sheetData>
  <mergeCells count="1">
    <mergeCell ref="E47:G47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27"/>
  <sheetViews>
    <sheetView workbookViewId="0">
      <selection activeCell="I26" sqref="I26"/>
    </sheetView>
  </sheetViews>
  <sheetFormatPr defaultColWidth="12.7109375" defaultRowHeight="15.75" customHeight="1" x14ac:dyDescent="0.2"/>
  <cols>
    <col min="1" max="1" width="6" customWidth="1"/>
    <col min="2" max="2" width="15.42578125" customWidth="1"/>
    <col min="5" max="5" width="7.140625" customWidth="1"/>
    <col min="7" max="7" width="12.28515625" customWidth="1"/>
    <col min="8" max="8" width="33.7109375" customWidth="1"/>
    <col min="9" max="9" width="8.140625" customWidth="1"/>
    <col min="10" max="10" width="31.85546875" customWidth="1"/>
    <col min="11" max="17" width="5.7109375" customWidth="1"/>
  </cols>
  <sheetData>
    <row r="1" spans="1:19" ht="12.75" x14ac:dyDescent="0.2">
      <c r="A1" s="16" t="s">
        <v>0</v>
      </c>
      <c r="B1" s="24" t="s">
        <v>1</v>
      </c>
      <c r="C1" s="24"/>
      <c r="D1" s="24"/>
      <c r="E1" s="15"/>
      <c r="F1" s="15"/>
      <c r="G1" s="15"/>
      <c r="H1" s="15"/>
      <c r="I1" s="15"/>
      <c r="J1" s="15"/>
      <c r="K1" s="123"/>
      <c r="L1" s="123"/>
      <c r="M1" s="123"/>
      <c r="N1" s="123"/>
      <c r="O1" s="123"/>
      <c r="P1" s="123"/>
      <c r="Q1" s="123"/>
      <c r="R1" s="18"/>
    </row>
    <row r="2" spans="1:19" ht="12.75" x14ac:dyDescent="0.2">
      <c r="A2" s="15"/>
      <c r="B2" s="24" t="s">
        <v>2</v>
      </c>
      <c r="C2" s="58" t="s">
        <v>3</v>
      </c>
      <c r="D2" s="24" t="s">
        <v>0</v>
      </c>
      <c r="E2" s="15"/>
      <c r="F2" s="15"/>
      <c r="G2" s="15"/>
      <c r="H2" s="15"/>
      <c r="I2" s="15"/>
      <c r="J2" s="15"/>
      <c r="K2" s="123"/>
      <c r="L2" s="123"/>
      <c r="M2" s="123"/>
      <c r="N2" s="123"/>
      <c r="O2" s="123"/>
      <c r="P2" s="123"/>
      <c r="Q2" s="123"/>
      <c r="R2" s="18"/>
    </row>
    <row r="3" spans="1:19" ht="12.75" x14ac:dyDescent="0.2">
      <c r="A3" s="15"/>
      <c r="B3" s="24" t="s">
        <v>4</v>
      </c>
      <c r="C3" s="59" t="s">
        <v>5</v>
      </c>
      <c r="D3" s="24"/>
      <c r="E3" s="15"/>
      <c r="F3" s="15"/>
      <c r="G3" s="15"/>
      <c r="H3" s="15"/>
      <c r="I3" s="15"/>
      <c r="J3" s="15"/>
      <c r="K3" s="123"/>
      <c r="L3" s="123"/>
      <c r="M3" s="123"/>
      <c r="N3" s="123"/>
      <c r="O3" s="123"/>
      <c r="P3" s="123"/>
      <c r="Q3" s="123"/>
      <c r="R3" s="18"/>
    </row>
    <row r="4" spans="1:19" ht="12.75" x14ac:dyDescent="0.2">
      <c r="A4" s="15"/>
      <c r="B4" s="24" t="s">
        <v>6</v>
      </c>
      <c r="C4" s="24">
        <v>11</v>
      </c>
      <c r="D4" s="24"/>
      <c r="E4" s="15"/>
      <c r="F4" s="15"/>
      <c r="G4" s="15"/>
      <c r="H4" s="15"/>
      <c r="I4" s="15"/>
      <c r="J4" s="15"/>
      <c r="K4" s="123"/>
      <c r="L4" s="123"/>
      <c r="M4" s="123"/>
      <c r="N4" s="123"/>
      <c r="O4" s="123"/>
      <c r="P4" s="123"/>
      <c r="Q4" s="123"/>
      <c r="R4" s="18"/>
    </row>
    <row r="5" spans="1:19" ht="12.75" x14ac:dyDescent="0.2">
      <c r="A5" s="15"/>
      <c r="B5" s="24" t="s">
        <v>7</v>
      </c>
      <c r="C5" s="24">
        <v>100</v>
      </c>
      <c r="D5" s="24"/>
      <c r="E5" s="15"/>
      <c r="F5" s="21"/>
      <c r="G5" s="15"/>
      <c r="H5" s="15"/>
      <c r="I5" s="15"/>
      <c r="J5" s="15"/>
      <c r="K5" s="123"/>
      <c r="L5" s="123"/>
      <c r="M5" s="123"/>
      <c r="N5" s="123"/>
      <c r="O5" s="123"/>
      <c r="P5" s="123"/>
      <c r="Q5" s="123"/>
      <c r="R5" s="18"/>
    </row>
    <row r="6" spans="1:19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110"/>
      <c r="L6" s="110"/>
      <c r="M6" s="110"/>
      <c r="N6" s="110"/>
      <c r="O6" s="110"/>
      <c r="P6" s="110"/>
      <c r="Q6" s="110"/>
      <c r="R6" s="14"/>
      <c r="S6" s="13"/>
    </row>
    <row r="7" spans="1:19" ht="25.5" x14ac:dyDescent="0.2">
      <c r="A7" s="23" t="s">
        <v>9</v>
      </c>
      <c r="B7" s="23" t="s">
        <v>10</v>
      </c>
      <c r="C7" s="23" t="s">
        <v>11</v>
      </c>
      <c r="D7" s="23" t="s">
        <v>12</v>
      </c>
      <c r="E7" s="23" t="s">
        <v>13</v>
      </c>
      <c r="F7" s="23" t="s">
        <v>14</v>
      </c>
      <c r="G7" s="23" t="s">
        <v>15</v>
      </c>
      <c r="H7" s="23" t="s">
        <v>16</v>
      </c>
      <c r="I7" s="23" t="s">
        <v>6</v>
      </c>
      <c r="J7" s="23" t="s">
        <v>17</v>
      </c>
      <c r="K7" s="23">
        <v>1</v>
      </c>
      <c r="L7" s="23">
        <v>2</v>
      </c>
      <c r="M7" s="23">
        <v>3</v>
      </c>
      <c r="N7" s="23">
        <v>4</v>
      </c>
      <c r="O7" s="23" t="s">
        <v>307</v>
      </c>
      <c r="P7" s="23" t="s">
        <v>308</v>
      </c>
      <c r="Q7" s="23" t="s">
        <v>309</v>
      </c>
      <c r="R7" s="23" t="s">
        <v>18</v>
      </c>
      <c r="S7" s="23" t="s">
        <v>19</v>
      </c>
    </row>
    <row r="8" spans="1:19" ht="15.75" customHeight="1" x14ac:dyDescent="0.25">
      <c r="A8" s="31">
        <v>1</v>
      </c>
      <c r="B8" s="44" t="s">
        <v>287</v>
      </c>
      <c r="C8" s="44" t="s">
        <v>280</v>
      </c>
      <c r="D8" s="44" t="s">
        <v>279</v>
      </c>
      <c r="E8" s="34" t="s">
        <v>179</v>
      </c>
      <c r="F8" s="56">
        <v>38978</v>
      </c>
      <c r="G8" s="34" t="s">
        <v>3</v>
      </c>
      <c r="H8" s="45" t="s">
        <v>159</v>
      </c>
      <c r="I8" s="34">
        <v>11</v>
      </c>
      <c r="J8" s="46" t="s">
        <v>170</v>
      </c>
      <c r="K8" s="46">
        <v>20</v>
      </c>
      <c r="L8" s="46">
        <v>12</v>
      </c>
      <c r="M8" s="46">
        <v>20</v>
      </c>
      <c r="N8" s="46">
        <v>14</v>
      </c>
      <c r="O8" s="46">
        <v>8</v>
      </c>
      <c r="P8" s="36">
        <f t="shared" ref="P8:P24" si="0">SUM(K8:O8)</f>
        <v>74</v>
      </c>
      <c r="Q8" s="46">
        <f>P8*100/100</f>
        <v>74</v>
      </c>
      <c r="R8" s="33" t="s">
        <v>316</v>
      </c>
      <c r="S8" s="33"/>
    </row>
    <row r="9" spans="1:19" ht="15.75" customHeight="1" x14ac:dyDescent="0.25">
      <c r="A9" s="31">
        <v>2</v>
      </c>
      <c r="B9" s="50" t="s">
        <v>202</v>
      </c>
      <c r="C9" s="50" t="s">
        <v>42</v>
      </c>
      <c r="D9" s="50" t="s">
        <v>218</v>
      </c>
      <c r="E9" s="34" t="s">
        <v>179</v>
      </c>
      <c r="F9" s="48">
        <v>38853</v>
      </c>
      <c r="G9" s="34" t="s">
        <v>3</v>
      </c>
      <c r="H9" s="45" t="s">
        <v>159</v>
      </c>
      <c r="I9" s="34">
        <v>11</v>
      </c>
      <c r="J9" s="49" t="s">
        <v>277</v>
      </c>
      <c r="K9" s="49">
        <v>11.5</v>
      </c>
      <c r="L9" s="49">
        <v>11</v>
      </c>
      <c r="M9" s="49">
        <v>6</v>
      </c>
      <c r="N9" s="49">
        <v>18</v>
      </c>
      <c r="O9" s="49">
        <v>9</v>
      </c>
      <c r="P9" s="36">
        <f t="shared" si="0"/>
        <v>55.5</v>
      </c>
      <c r="Q9" s="46">
        <f t="shared" ref="Q9:Q24" si="1">P9*100/100</f>
        <v>55.5</v>
      </c>
      <c r="R9" s="33" t="s">
        <v>317</v>
      </c>
      <c r="S9" s="33"/>
    </row>
    <row r="10" spans="1:19" ht="15.75" customHeight="1" x14ac:dyDescent="0.25">
      <c r="A10" s="31">
        <v>3</v>
      </c>
      <c r="B10" s="44" t="s">
        <v>115</v>
      </c>
      <c r="C10" s="44" t="s">
        <v>293</v>
      </c>
      <c r="D10" s="44" t="s">
        <v>267</v>
      </c>
      <c r="E10" s="34" t="s">
        <v>8</v>
      </c>
      <c r="F10" s="56">
        <v>38971</v>
      </c>
      <c r="G10" s="34" t="s">
        <v>3</v>
      </c>
      <c r="H10" s="45" t="s">
        <v>159</v>
      </c>
      <c r="I10" s="34">
        <v>11</v>
      </c>
      <c r="J10" s="46" t="s">
        <v>170</v>
      </c>
      <c r="K10" s="46">
        <v>10.5</v>
      </c>
      <c r="L10" s="46">
        <v>4</v>
      </c>
      <c r="M10" s="46">
        <v>20</v>
      </c>
      <c r="N10" s="46">
        <v>14</v>
      </c>
      <c r="O10" s="46">
        <v>5</v>
      </c>
      <c r="P10" s="36">
        <f t="shared" si="0"/>
        <v>53.5</v>
      </c>
      <c r="Q10" s="46">
        <f t="shared" si="1"/>
        <v>53.5</v>
      </c>
      <c r="R10" s="33" t="s">
        <v>317</v>
      </c>
      <c r="S10" s="33"/>
    </row>
    <row r="11" spans="1:19" ht="15.75" customHeight="1" x14ac:dyDescent="0.25">
      <c r="A11" s="31">
        <v>4</v>
      </c>
      <c r="B11" s="50" t="s">
        <v>301</v>
      </c>
      <c r="C11" s="50" t="s">
        <v>302</v>
      </c>
      <c r="D11" s="50" t="s">
        <v>274</v>
      </c>
      <c r="E11" s="34" t="s">
        <v>179</v>
      </c>
      <c r="F11" s="48">
        <v>39034</v>
      </c>
      <c r="G11" s="34" t="s">
        <v>3</v>
      </c>
      <c r="H11" s="45" t="s">
        <v>159</v>
      </c>
      <c r="I11" s="34">
        <v>11</v>
      </c>
      <c r="J11" s="49" t="s">
        <v>277</v>
      </c>
      <c r="K11" s="49">
        <v>13</v>
      </c>
      <c r="L11" s="49">
        <v>4</v>
      </c>
      <c r="M11" s="49">
        <v>9</v>
      </c>
      <c r="N11" s="49">
        <v>14</v>
      </c>
      <c r="O11" s="49">
        <v>9</v>
      </c>
      <c r="P11" s="36">
        <f t="shared" si="0"/>
        <v>49</v>
      </c>
      <c r="Q11" s="46">
        <f t="shared" si="1"/>
        <v>49</v>
      </c>
      <c r="R11" s="33"/>
      <c r="S11" s="33"/>
    </row>
    <row r="12" spans="1:19" ht="15.75" customHeight="1" x14ac:dyDescent="0.25">
      <c r="A12" s="31">
        <v>5</v>
      </c>
      <c r="B12" s="45" t="s">
        <v>299</v>
      </c>
      <c r="C12" s="45" t="s">
        <v>300</v>
      </c>
      <c r="D12" s="45" t="s">
        <v>204</v>
      </c>
      <c r="E12" s="34" t="s">
        <v>179</v>
      </c>
      <c r="F12" s="48">
        <v>38882</v>
      </c>
      <c r="G12" s="34" t="s">
        <v>3</v>
      </c>
      <c r="H12" s="45" t="s">
        <v>159</v>
      </c>
      <c r="I12" s="34">
        <v>11</v>
      </c>
      <c r="J12" s="49" t="s">
        <v>277</v>
      </c>
      <c r="K12" s="49">
        <v>12</v>
      </c>
      <c r="L12" s="49">
        <v>4</v>
      </c>
      <c r="M12" s="49">
        <v>9</v>
      </c>
      <c r="N12" s="49">
        <v>14</v>
      </c>
      <c r="O12" s="49">
        <v>9</v>
      </c>
      <c r="P12" s="36">
        <f t="shared" si="0"/>
        <v>48</v>
      </c>
      <c r="Q12" s="46">
        <f t="shared" si="1"/>
        <v>48</v>
      </c>
      <c r="R12" s="33"/>
      <c r="S12" s="33"/>
    </row>
    <row r="13" spans="1:19" ht="15.75" customHeight="1" x14ac:dyDescent="0.25">
      <c r="A13" s="31">
        <v>6</v>
      </c>
      <c r="B13" s="40" t="s">
        <v>285</v>
      </c>
      <c r="C13" s="40" t="s">
        <v>42</v>
      </c>
      <c r="D13" s="40" t="s">
        <v>272</v>
      </c>
      <c r="E13" s="34" t="s">
        <v>179</v>
      </c>
      <c r="F13" s="54">
        <v>39100</v>
      </c>
      <c r="G13" s="34" t="s">
        <v>3</v>
      </c>
      <c r="H13" s="41" t="s">
        <v>256</v>
      </c>
      <c r="I13" s="34">
        <v>11</v>
      </c>
      <c r="J13" s="42" t="s">
        <v>264</v>
      </c>
      <c r="K13" s="42">
        <v>5</v>
      </c>
      <c r="L13" s="42">
        <v>4</v>
      </c>
      <c r="M13" s="42">
        <v>10</v>
      </c>
      <c r="N13" s="42">
        <v>12</v>
      </c>
      <c r="O13" s="42">
        <v>15</v>
      </c>
      <c r="P13" s="36">
        <f t="shared" si="0"/>
        <v>46</v>
      </c>
      <c r="Q13" s="46">
        <f t="shared" si="1"/>
        <v>46</v>
      </c>
      <c r="R13" s="33"/>
      <c r="S13" s="33"/>
    </row>
    <row r="14" spans="1:19" ht="15.75" customHeight="1" x14ac:dyDescent="0.25">
      <c r="A14" s="31">
        <v>7</v>
      </c>
      <c r="B14" s="44" t="s">
        <v>285</v>
      </c>
      <c r="C14" s="44" t="s">
        <v>75</v>
      </c>
      <c r="D14" s="44" t="s">
        <v>268</v>
      </c>
      <c r="E14" s="34" t="s">
        <v>179</v>
      </c>
      <c r="F14" s="56">
        <v>38881</v>
      </c>
      <c r="G14" s="34" t="s">
        <v>3</v>
      </c>
      <c r="H14" s="45" t="s">
        <v>159</v>
      </c>
      <c r="I14" s="34">
        <v>11</v>
      </c>
      <c r="J14" s="46" t="s">
        <v>277</v>
      </c>
      <c r="K14" s="46">
        <v>11</v>
      </c>
      <c r="L14" s="46">
        <v>0</v>
      </c>
      <c r="M14" s="46">
        <v>8</v>
      </c>
      <c r="N14" s="46">
        <v>14</v>
      </c>
      <c r="O14" s="46">
        <v>9</v>
      </c>
      <c r="P14" s="36">
        <f t="shared" si="0"/>
        <v>42</v>
      </c>
      <c r="Q14" s="46">
        <f t="shared" si="1"/>
        <v>42</v>
      </c>
      <c r="R14" s="33"/>
      <c r="S14" s="33"/>
    </row>
    <row r="15" spans="1:19" ht="15.75" customHeight="1" x14ac:dyDescent="0.25">
      <c r="A15" s="31">
        <v>8</v>
      </c>
      <c r="B15" s="40" t="s">
        <v>296</v>
      </c>
      <c r="C15" s="40" t="s">
        <v>297</v>
      </c>
      <c r="D15" s="40" t="s">
        <v>122</v>
      </c>
      <c r="E15" s="34" t="s">
        <v>179</v>
      </c>
      <c r="F15" s="54">
        <v>39022</v>
      </c>
      <c r="G15" s="34" t="s">
        <v>3</v>
      </c>
      <c r="H15" s="41" t="s">
        <v>256</v>
      </c>
      <c r="I15" s="34">
        <v>11</v>
      </c>
      <c r="J15" s="42" t="s">
        <v>264</v>
      </c>
      <c r="K15" s="42">
        <v>3.5</v>
      </c>
      <c r="L15" s="42">
        <v>4</v>
      </c>
      <c r="M15" s="42">
        <v>10</v>
      </c>
      <c r="N15" s="42">
        <v>12</v>
      </c>
      <c r="O15" s="42">
        <v>5</v>
      </c>
      <c r="P15" s="36">
        <f t="shared" si="0"/>
        <v>34.5</v>
      </c>
      <c r="Q15" s="46">
        <f t="shared" si="1"/>
        <v>34.5</v>
      </c>
      <c r="R15" s="33"/>
      <c r="S15" s="33"/>
    </row>
    <row r="16" spans="1:19" ht="15.75" customHeight="1" x14ac:dyDescent="0.25">
      <c r="A16" s="31">
        <v>9</v>
      </c>
      <c r="B16" s="47" t="s">
        <v>289</v>
      </c>
      <c r="C16" s="47" t="s">
        <v>119</v>
      </c>
      <c r="D16" s="47" t="s">
        <v>52</v>
      </c>
      <c r="E16" s="34" t="s">
        <v>179</v>
      </c>
      <c r="F16" s="57">
        <v>38939</v>
      </c>
      <c r="G16" s="34" t="s">
        <v>3</v>
      </c>
      <c r="H16" s="45" t="s">
        <v>303</v>
      </c>
      <c r="I16" s="34">
        <v>11</v>
      </c>
      <c r="J16" s="46" t="s">
        <v>305</v>
      </c>
      <c r="K16" s="46">
        <v>13</v>
      </c>
      <c r="L16" s="46">
        <v>4</v>
      </c>
      <c r="M16" s="46">
        <v>6</v>
      </c>
      <c r="N16" s="46">
        <v>0</v>
      </c>
      <c r="O16" s="46">
        <v>10</v>
      </c>
      <c r="P16" s="36">
        <f t="shared" si="0"/>
        <v>33</v>
      </c>
      <c r="Q16" s="46">
        <f t="shared" si="1"/>
        <v>33</v>
      </c>
      <c r="R16" s="33"/>
      <c r="S16" s="33"/>
    </row>
    <row r="17" spans="1:19" ht="15.75" customHeight="1" x14ac:dyDescent="0.25">
      <c r="A17" s="31">
        <v>10</v>
      </c>
      <c r="B17" s="32" t="s">
        <v>44</v>
      </c>
      <c r="C17" s="32" t="s">
        <v>281</v>
      </c>
      <c r="D17" s="32" t="s">
        <v>282</v>
      </c>
      <c r="E17" s="34" t="s">
        <v>8</v>
      </c>
      <c r="F17" s="52">
        <v>39021</v>
      </c>
      <c r="G17" s="34" t="s">
        <v>3</v>
      </c>
      <c r="H17" s="35" t="s">
        <v>275</v>
      </c>
      <c r="I17" s="34">
        <v>11</v>
      </c>
      <c r="J17" s="36" t="s">
        <v>304</v>
      </c>
      <c r="K17" s="36">
        <v>0</v>
      </c>
      <c r="L17" s="36">
        <v>5</v>
      </c>
      <c r="M17" s="36">
        <v>3</v>
      </c>
      <c r="N17" s="36">
        <v>14</v>
      </c>
      <c r="O17" s="36">
        <v>9</v>
      </c>
      <c r="P17" s="36">
        <f t="shared" si="0"/>
        <v>31</v>
      </c>
      <c r="Q17" s="46">
        <f t="shared" si="1"/>
        <v>31</v>
      </c>
      <c r="R17" s="33"/>
      <c r="S17" s="33"/>
    </row>
    <row r="18" spans="1:19" ht="15.75" customHeight="1" x14ac:dyDescent="0.25">
      <c r="A18" s="31">
        <v>11</v>
      </c>
      <c r="B18" s="47" t="s">
        <v>288</v>
      </c>
      <c r="C18" s="47" t="s">
        <v>68</v>
      </c>
      <c r="D18" s="47" t="s">
        <v>279</v>
      </c>
      <c r="E18" s="34" t="s">
        <v>179</v>
      </c>
      <c r="F18" s="57">
        <v>38874</v>
      </c>
      <c r="G18" s="34" t="s">
        <v>3</v>
      </c>
      <c r="H18" s="45" t="s">
        <v>303</v>
      </c>
      <c r="I18" s="34">
        <v>11</v>
      </c>
      <c r="J18" s="46" t="s">
        <v>305</v>
      </c>
      <c r="K18" s="46">
        <v>2.5</v>
      </c>
      <c r="L18" s="46">
        <v>2</v>
      </c>
      <c r="M18" s="46">
        <v>8</v>
      </c>
      <c r="N18" s="46">
        <v>3</v>
      </c>
      <c r="O18" s="46">
        <v>13</v>
      </c>
      <c r="P18" s="36">
        <f t="shared" si="0"/>
        <v>28.5</v>
      </c>
      <c r="Q18" s="46">
        <f t="shared" si="1"/>
        <v>28.5</v>
      </c>
      <c r="R18" s="33"/>
      <c r="S18" s="33"/>
    </row>
    <row r="19" spans="1:19" ht="15.75" customHeight="1" x14ac:dyDescent="0.25">
      <c r="A19" s="31">
        <v>12</v>
      </c>
      <c r="B19" s="44" t="s">
        <v>298</v>
      </c>
      <c r="C19" s="44" t="s">
        <v>51</v>
      </c>
      <c r="D19" s="44" t="s">
        <v>271</v>
      </c>
      <c r="E19" s="34" t="s">
        <v>179</v>
      </c>
      <c r="F19" s="56">
        <v>39353</v>
      </c>
      <c r="G19" s="34" t="s">
        <v>3</v>
      </c>
      <c r="H19" s="45" t="s">
        <v>303</v>
      </c>
      <c r="I19" s="34">
        <v>11</v>
      </c>
      <c r="J19" s="46" t="s">
        <v>278</v>
      </c>
      <c r="K19" s="46">
        <v>1.5</v>
      </c>
      <c r="L19" s="46">
        <v>4</v>
      </c>
      <c r="M19" s="46">
        <v>5</v>
      </c>
      <c r="N19" s="46">
        <v>3</v>
      </c>
      <c r="O19" s="46">
        <v>11</v>
      </c>
      <c r="P19" s="36">
        <f t="shared" si="0"/>
        <v>24.5</v>
      </c>
      <c r="Q19" s="46">
        <f t="shared" si="1"/>
        <v>24.5</v>
      </c>
      <c r="R19" s="33"/>
      <c r="S19" s="33"/>
    </row>
    <row r="20" spans="1:19" ht="15.75" customHeight="1" x14ac:dyDescent="0.25">
      <c r="A20" s="31">
        <v>13</v>
      </c>
      <c r="B20" s="37" t="s">
        <v>283</v>
      </c>
      <c r="C20" s="37" t="s">
        <v>270</v>
      </c>
      <c r="D20" s="37" t="s">
        <v>284</v>
      </c>
      <c r="E20" s="34" t="s">
        <v>8</v>
      </c>
      <c r="F20" s="53">
        <v>38996</v>
      </c>
      <c r="G20" s="34" t="s">
        <v>3</v>
      </c>
      <c r="H20" s="38" t="s">
        <v>276</v>
      </c>
      <c r="I20" s="34">
        <v>11</v>
      </c>
      <c r="J20" s="39" t="s">
        <v>173</v>
      </c>
      <c r="K20" s="39">
        <v>11.5</v>
      </c>
      <c r="L20" s="39">
        <v>4</v>
      </c>
      <c r="M20" s="39">
        <v>0</v>
      </c>
      <c r="N20" s="39">
        <v>1</v>
      </c>
      <c r="O20" s="39">
        <v>7</v>
      </c>
      <c r="P20" s="36">
        <f t="shared" si="0"/>
        <v>23.5</v>
      </c>
      <c r="Q20" s="46">
        <f t="shared" si="1"/>
        <v>23.5</v>
      </c>
      <c r="R20" s="33"/>
      <c r="S20" s="33"/>
    </row>
    <row r="21" spans="1:19" ht="15.75" customHeight="1" x14ac:dyDescent="0.25">
      <c r="A21" s="31">
        <v>14</v>
      </c>
      <c r="B21" s="32" t="s">
        <v>294</v>
      </c>
      <c r="C21" s="32" t="s">
        <v>78</v>
      </c>
      <c r="D21" s="32" t="s">
        <v>188</v>
      </c>
      <c r="E21" s="34" t="s">
        <v>8</v>
      </c>
      <c r="F21" s="52">
        <v>39122</v>
      </c>
      <c r="G21" s="34" t="s">
        <v>3</v>
      </c>
      <c r="H21" s="35" t="s">
        <v>275</v>
      </c>
      <c r="I21" s="34">
        <v>11</v>
      </c>
      <c r="J21" s="36" t="s">
        <v>304</v>
      </c>
      <c r="K21" s="36">
        <v>1</v>
      </c>
      <c r="L21" s="36">
        <v>4</v>
      </c>
      <c r="M21" s="36">
        <v>3</v>
      </c>
      <c r="N21" s="36">
        <v>6</v>
      </c>
      <c r="O21" s="36">
        <v>8</v>
      </c>
      <c r="P21" s="36">
        <f t="shared" si="0"/>
        <v>22</v>
      </c>
      <c r="Q21" s="46">
        <f t="shared" si="1"/>
        <v>22</v>
      </c>
      <c r="R21" s="33"/>
      <c r="S21" s="33"/>
    </row>
    <row r="22" spans="1:19" ht="15.75" customHeight="1" x14ac:dyDescent="0.25">
      <c r="A22" s="31">
        <v>15</v>
      </c>
      <c r="B22" s="43" t="s">
        <v>286</v>
      </c>
      <c r="C22" s="35" t="s">
        <v>232</v>
      </c>
      <c r="D22" s="40" t="s">
        <v>272</v>
      </c>
      <c r="E22" s="34" t="s">
        <v>179</v>
      </c>
      <c r="F22" s="55">
        <v>38937</v>
      </c>
      <c r="G22" s="34" t="s">
        <v>3</v>
      </c>
      <c r="H22" s="35" t="s">
        <v>160</v>
      </c>
      <c r="I22" s="34">
        <v>11</v>
      </c>
      <c r="J22" s="36" t="s">
        <v>171</v>
      </c>
      <c r="K22" s="36">
        <v>4</v>
      </c>
      <c r="L22" s="36">
        <v>6</v>
      </c>
      <c r="M22" s="36">
        <v>4</v>
      </c>
      <c r="N22" s="36">
        <v>0</v>
      </c>
      <c r="O22" s="36">
        <v>7</v>
      </c>
      <c r="P22" s="36">
        <f t="shared" si="0"/>
        <v>21</v>
      </c>
      <c r="Q22" s="46">
        <f t="shared" si="1"/>
        <v>21</v>
      </c>
      <c r="R22" s="33"/>
      <c r="S22" s="33"/>
    </row>
    <row r="23" spans="1:19" ht="15.75" customHeight="1" x14ac:dyDescent="0.25">
      <c r="A23" s="31">
        <v>16</v>
      </c>
      <c r="B23" s="44" t="s">
        <v>290</v>
      </c>
      <c r="C23" s="44" t="s">
        <v>291</v>
      </c>
      <c r="D23" s="44" t="s">
        <v>292</v>
      </c>
      <c r="E23" s="34" t="s">
        <v>8</v>
      </c>
      <c r="F23" s="56">
        <v>39084</v>
      </c>
      <c r="G23" s="34" t="s">
        <v>3</v>
      </c>
      <c r="H23" s="45" t="s">
        <v>159</v>
      </c>
      <c r="I23" s="34">
        <v>11</v>
      </c>
      <c r="J23" s="46" t="s">
        <v>277</v>
      </c>
      <c r="K23" s="46">
        <v>5</v>
      </c>
      <c r="L23" s="46">
        <v>2</v>
      </c>
      <c r="M23" s="46">
        <v>2</v>
      </c>
      <c r="N23" s="46">
        <v>0</v>
      </c>
      <c r="O23" s="46">
        <v>6</v>
      </c>
      <c r="P23" s="36">
        <f t="shared" si="0"/>
        <v>15</v>
      </c>
      <c r="Q23" s="46">
        <f t="shared" si="1"/>
        <v>15</v>
      </c>
      <c r="R23" s="33"/>
      <c r="S23" s="33"/>
    </row>
    <row r="24" spans="1:19" ht="15.75" customHeight="1" x14ac:dyDescent="0.25">
      <c r="A24" s="31">
        <v>17</v>
      </c>
      <c r="B24" s="35" t="s">
        <v>295</v>
      </c>
      <c r="C24" s="35" t="s">
        <v>273</v>
      </c>
      <c r="D24" s="35" t="s">
        <v>269</v>
      </c>
      <c r="E24" s="34" t="s">
        <v>8</v>
      </c>
      <c r="F24" s="52">
        <v>38973</v>
      </c>
      <c r="G24" s="34" t="s">
        <v>3</v>
      </c>
      <c r="H24" s="35" t="s">
        <v>160</v>
      </c>
      <c r="I24" s="34">
        <v>11</v>
      </c>
      <c r="J24" s="36" t="s">
        <v>171</v>
      </c>
      <c r="K24" s="36">
        <v>1</v>
      </c>
      <c r="L24" s="36">
        <v>0</v>
      </c>
      <c r="M24" s="36">
        <v>4</v>
      </c>
      <c r="N24" s="36">
        <v>0</v>
      </c>
      <c r="O24" s="36">
        <v>5</v>
      </c>
      <c r="P24" s="36">
        <f t="shared" si="0"/>
        <v>10</v>
      </c>
      <c r="Q24" s="46">
        <f t="shared" si="1"/>
        <v>10</v>
      </c>
      <c r="R24" s="33"/>
      <c r="S24" s="33"/>
    </row>
    <row r="27" spans="1:19" ht="15.75" customHeight="1" x14ac:dyDescent="0.2">
      <c r="B27" t="s">
        <v>318</v>
      </c>
      <c r="E27" s="182" t="s">
        <v>319</v>
      </c>
      <c r="F27" s="182"/>
      <c r="G27" s="182"/>
    </row>
  </sheetData>
  <sortState ref="A8:S24">
    <sortCondition descending="1" ref="P8:P24"/>
  </sortState>
  <mergeCells count="1">
    <mergeCell ref="E27:G27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950</dc:creator>
  <cp:lastModifiedBy>317_1_admin</cp:lastModifiedBy>
  <cp:lastPrinted>2023-11-21T15:34:05Z</cp:lastPrinted>
  <dcterms:created xsi:type="dcterms:W3CDTF">2023-11-21T13:47:40Z</dcterms:created>
  <dcterms:modified xsi:type="dcterms:W3CDTF">2023-11-23T13:12:28Z</dcterms:modified>
</cp:coreProperties>
</file>