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50" yWindow="615" windowWidth="23655" windowHeight="9150" activeTab="4"/>
  </bookViews>
  <sheets>
    <sheet name="7 класс " sheetId="2" r:id="rId1"/>
    <sheet name="8 класс" sheetId="1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T18" i="5" l="1"/>
  <c r="S29" i="3"/>
  <c r="T29" i="3" s="1"/>
  <c r="S10" i="1"/>
  <c r="T10" i="1" s="1"/>
  <c r="S33" i="1"/>
  <c r="T33" i="1" s="1"/>
  <c r="S12" i="1"/>
  <c r="T12" i="1" s="1"/>
  <c r="S39" i="1"/>
  <c r="T39" i="1" s="1"/>
  <c r="S11" i="1"/>
  <c r="T11" i="1" s="1"/>
  <c r="S35" i="1"/>
  <c r="T35" i="1" s="1"/>
  <c r="S25" i="1"/>
  <c r="S32" i="1"/>
  <c r="T32" i="1" s="1"/>
  <c r="S38" i="1"/>
  <c r="T38" i="1" s="1"/>
  <c r="S45" i="1"/>
  <c r="S42" i="1"/>
  <c r="S46" i="1"/>
  <c r="T46" i="1" s="1"/>
  <c r="S20" i="1"/>
  <c r="T20" i="1" s="1"/>
  <c r="S30" i="1"/>
  <c r="T30" i="1" s="1"/>
  <c r="S22" i="1"/>
  <c r="T22" i="1" s="1"/>
  <c r="S16" i="1"/>
  <c r="T16" i="1" s="1"/>
  <c r="S24" i="1"/>
  <c r="T24" i="1" s="1"/>
  <c r="S44" i="1"/>
  <c r="T44" i="1" s="1"/>
  <c r="S31" i="1"/>
  <c r="T31" i="1" s="1"/>
  <c r="S21" i="1"/>
  <c r="T21" i="1" s="1"/>
  <c r="S27" i="1"/>
  <c r="T27" i="1" s="1"/>
  <c r="S13" i="1"/>
  <c r="T13" i="1" s="1"/>
  <c r="S48" i="1"/>
  <c r="T48" i="1" s="1"/>
  <c r="S15" i="1"/>
  <c r="S14" i="1"/>
  <c r="T14" i="1" s="1"/>
  <c r="S37" i="1"/>
  <c r="T37" i="1" s="1"/>
  <c r="S23" i="1"/>
  <c r="S19" i="1"/>
  <c r="T19" i="1" s="1"/>
  <c r="S9" i="1"/>
  <c r="T9" i="1" s="1"/>
  <c r="S28" i="1"/>
  <c r="T28" i="1" s="1"/>
  <c r="S43" i="1"/>
  <c r="S41" i="1"/>
  <c r="S29" i="1"/>
  <c r="T29" i="1" s="1"/>
  <c r="S18" i="1"/>
  <c r="T18" i="1" s="1"/>
  <c r="S34" i="1"/>
  <c r="S40" i="1"/>
  <c r="T40" i="1" s="1"/>
  <c r="S36" i="1"/>
  <c r="T36" i="1" s="1"/>
  <c r="S8" i="1"/>
  <c r="T8" i="1" s="1"/>
  <c r="S17" i="1"/>
  <c r="S47" i="1"/>
  <c r="T47" i="1" s="1"/>
  <c r="S26" i="1"/>
  <c r="T26" i="1" s="1"/>
  <c r="S11" i="2"/>
  <c r="T11" i="2" s="1"/>
  <c r="T12" i="2"/>
  <c r="T14" i="2"/>
  <c r="T15" i="2"/>
  <c r="T16" i="2"/>
  <c r="T19" i="2"/>
  <c r="T20" i="2"/>
  <c r="T22" i="2"/>
  <c r="T23" i="2"/>
  <c r="T24" i="2"/>
  <c r="T28" i="2"/>
  <c r="T34" i="2"/>
  <c r="T39" i="2"/>
  <c r="T40" i="2"/>
  <c r="T8" i="2"/>
  <c r="S33" i="5"/>
  <c r="T33" i="5" s="1"/>
  <c r="S50" i="5"/>
  <c r="T50" i="5" s="1"/>
  <c r="S38" i="5"/>
  <c r="T38" i="5" s="1"/>
  <c r="S11" i="5"/>
  <c r="T11" i="5" s="1"/>
  <c r="S46" i="5"/>
  <c r="T46" i="5" s="1"/>
  <c r="S21" i="5"/>
  <c r="T21" i="5" s="1"/>
  <c r="S40" i="5"/>
  <c r="T40" i="5" s="1"/>
  <c r="S54" i="5"/>
  <c r="T54" i="5" s="1"/>
  <c r="S23" i="5"/>
  <c r="T23" i="5" s="1"/>
  <c r="S41" i="5"/>
  <c r="T41" i="5" s="1"/>
  <c r="S27" i="5"/>
  <c r="T27" i="5" s="1"/>
  <c r="S59" i="5"/>
  <c r="T59" i="5" s="1"/>
  <c r="S14" i="5"/>
  <c r="T14" i="5" s="1"/>
  <c r="S10" i="5"/>
  <c r="T10" i="5" s="1"/>
  <c r="S52" i="5"/>
  <c r="T52" i="5" s="1"/>
  <c r="S53" i="5"/>
  <c r="T53" i="5" s="1"/>
  <c r="S35" i="5"/>
  <c r="T35" i="5" s="1"/>
  <c r="S31" i="5"/>
  <c r="T31" i="5" s="1"/>
  <c r="S49" i="5"/>
  <c r="T49" i="5" s="1"/>
  <c r="S47" i="5"/>
  <c r="T47" i="5" s="1"/>
  <c r="S51" i="5"/>
  <c r="T51" i="5" s="1"/>
  <c r="S16" i="5"/>
  <c r="T16" i="5" s="1"/>
  <c r="S60" i="5"/>
  <c r="T60" i="5" s="1"/>
  <c r="S42" i="5"/>
  <c r="T42" i="5" s="1"/>
  <c r="S22" i="5"/>
  <c r="T22" i="5" s="1"/>
  <c r="S36" i="5"/>
  <c r="T36" i="5" s="1"/>
  <c r="S8" i="5"/>
  <c r="T8" i="5" s="1"/>
  <c r="S37" i="5"/>
  <c r="T37" i="5" s="1"/>
  <c r="S29" i="5"/>
  <c r="T29" i="5" s="1"/>
  <c r="S13" i="5"/>
  <c r="T13" i="5" s="1"/>
  <c r="S20" i="5"/>
  <c r="T20" i="5" s="1"/>
  <c r="S12" i="5"/>
  <c r="T12" i="5" s="1"/>
  <c r="S15" i="5"/>
  <c r="T15" i="5" s="1"/>
  <c r="S26" i="5"/>
  <c r="T26" i="5" s="1"/>
  <c r="S32" i="5"/>
  <c r="T32" i="5" s="1"/>
  <c r="S56" i="5"/>
  <c r="T56" i="5" s="1"/>
  <c r="S19" i="5"/>
  <c r="T19" i="5" s="1"/>
  <c r="S55" i="5"/>
  <c r="T55" i="5" s="1"/>
  <c r="S17" i="5"/>
  <c r="T17" i="5" s="1"/>
  <c r="S48" i="5"/>
  <c r="T48" i="5" s="1"/>
  <c r="S30" i="5"/>
  <c r="T30" i="5" s="1"/>
  <c r="S24" i="5"/>
  <c r="T24" i="5" s="1"/>
  <c r="S39" i="5"/>
  <c r="T39" i="5" s="1"/>
  <c r="S57" i="5"/>
  <c r="T57" i="5" s="1"/>
  <c r="S43" i="5"/>
  <c r="T43" i="5" s="1"/>
  <c r="S25" i="5"/>
  <c r="T25" i="5" s="1"/>
  <c r="S45" i="5"/>
  <c r="T45" i="5" s="1"/>
  <c r="S44" i="5"/>
  <c r="T44" i="5" s="1"/>
  <c r="S34" i="5"/>
  <c r="T34" i="5" s="1"/>
  <c r="S28" i="5"/>
  <c r="T28" i="5" s="1"/>
  <c r="S58" i="5"/>
  <c r="T58" i="5" s="1"/>
  <c r="S9" i="5"/>
  <c r="T9" i="5" s="1"/>
  <c r="T23" i="4"/>
  <c r="U23" i="4" s="1"/>
  <c r="T12" i="4"/>
  <c r="U12" i="4" s="1"/>
  <c r="T58" i="4"/>
  <c r="U58" i="4" s="1"/>
  <c r="T31" i="4"/>
  <c r="U31" i="4" s="1"/>
  <c r="T34" i="4"/>
  <c r="U34" i="4" s="1"/>
  <c r="T19" i="4"/>
  <c r="U19" i="4" s="1"/>
  <c r="T10" i="4"/>
  <c r="U10" i="4" s="1"/>
  <c r="T45" i="4"/>
  <c r="U45" i="4" s="1"/>
  <c r="S14" i="3"/>
  <c r="T14" i="3" s="1"/>
  <c r="S47" i="3"/>
  <c r="T47" i="3" s="1"/>
  <c r="S22" i="3"/>
  <c r="T22" i="3" s="1"/>
  <c r="S23" i="3"/>
  <c r="T23" i="3" s="1"/>
  <c r="S39" i="3"/>
  <c r="T39" i="3" s="1"/>
  <c r="S36" i="3"/>
  <c r="T36" i="3" s="1"/>
  <c r="S44" i="3"/>
  <c r="T44" i="3" s="1"/>
  <c r="S10" i="3"/>
  <c r="T10" i="3" s="1"/>
  <c r="S37" i="3"/>
  <c r="T37" i="3" s="1"/>
  <c r="S30" i="3"/>
  <c r="T30" i="3" s="1"/>
  <c r="S19" i="3"/>
  <c r="T19" i="3" s="1"/>
  <c r="S26" i="3"/>
  <c r="T26" i="3" s="1"/>
  <c r="S24" i="3"/>
  <c r="T24" i="3" s="1"/>
  <c r="S45" i="3"/>
  <c r="T45" i="3" s="1"/>
  <c r="S9" i="3"/>
  <c r="T9" i="3" s="1"/>
  <c r="S42" i="3"/>
  <c r="T42" i="3" s="1"/>
  <c r="S40" i="3"/>
  <c r="T40" i="3" s="1"/>
  <c r="S21" i="3"/>
  <c r="T21" i="3" s="1"/>
  <c r="S41" i="3"/>
  <c r="T41" i="3" s="1"/>
  <c r="S17" i="3"/>
  <c r="T17" i="3" s="1"/>
  <c r="S33" i="3"/>
  <c r="T33" i="3" s="1"/>
  <c r="T43" i="1"/>
  <c r="S43" i="2"/>
  <c r="T43" i="2" s="1"/>
  <c r="S33" i="2"/>
  <c r="T33" i="2" s="1"/>
  <c r="S12" i="2"/>
  <c r="S13" i="2"/>
  <c r="T13" i="2" s="1"/>
  <c r="S31" i="2"/>
  <c r="T31" i="2" s="1"/>
  <c r="S44" i="2"/>
  <c r="T44" i="2" s="1"/>
  <c r="S21" i="2"/>
  <c r="T21" i="2" s="1"/>
  <c r="S23" i="2"/>
  <c r="S29" i="2"/>
  <c r="T29" i="2" s="1"/>
  <c r="S32" i="2"/>
  <c r="T32" i="2" s="1"/>
  <c r="S28" i="2"/>
  <c r="S18" i="2"/>
  <c r="T18" i="2" s="1"/>
  <c r="S30" i="2"/>
  <c r="T30" i="2" s="1"/>
  <c r="S41" i="2"/>
  <c r="T41" i="2" s="1"/>
  <c r="S24" i="2"/>
  <c r="S9" i="2"/>
  <c r="T9" i="2" s="1"/>
  <c r="S45" i="2"/>
  <c r="T45" i="2" s="1"/>
  <c r="S25" i="2"/>
  <c r="T25" i="2" s="1"/>
  <c r="S34" i="2"/>
  <c r="S20" i="2"/>
  <c r="S38" i="2"/>
  <c r="T38" i="2" s="1"/>
  <c r="S27" i="2"/>
  <c r="T27" i="2" s="1"/>
  <c r="S22" i="2"/>
  <c r="S42" i="2"/>
  <c r="T42" i="2" s="1"/>
  <c r="S46" i="2"/>
  <c r="T46" i="2" s="1"/>
  <c r="S35" i="2"/>
  <c r="T35" i="2" s="1"/>
  <c r="S17" i="2"/>
  <c r="T17" i="2" s="1"/>
  <c r="S8" i="2"/>
  <c r="S16" i="2"/>
  <c r="S36" i="2"/>
  <c r="T36" i="2" s="1"/>
  <c r="S19" i="2"/>
  <c r="S39" i="2"/>
  <c r="S26" i="2"/>
  <c r="T26" i="2" s="1"/>
  <c r="S10" i="2"/>
  <c r="T10" i="2" s="1"/>
  <c r="S14" i="2"/>
  <c r="S37" i="2"/>
  <c r="T37" i="2" s="1"/>
  <c r="T46" i="4"/>
  <c r="U46" i="4" s="1"/>
  <c r="T43" i="4"/>
  <c r="U43" i="4" s="1"/>
  <c r="S15" i="2"/>
  <c r="S18" i="5"/>
  <c r="T44" i="4"/>
  <c r="U44" i="4" s="1"/>
  <c r="T42" i="4"/>
  <c r="U42" i="4" s="1"/>
  <c r="T16" i="4"/>
  <c r="U16" i="4" s="1"/>
  <c r="T9" i="4"/>
  <c r="U9" i="4" s="1"/>
  <c r="T18" i="4"/>
  <c r="U18" i="4" s="1"/>
  <c r="T39" i="4"/>
  <c r="U39" i="4" s="1"/>
  <c r="T20" i="4"/>
  <c r="U20" i="4" s="1"/>
  <c r="T8" i="4"/>
  <c r="U8" i="4" s="1"/>
  <c r="T26" i="4"/>
  <c r="U26" i="4" s="1"/>
  <c r="T37" i="4"/>
  <c r="U37" i="4" s="1"/>
  <c r="T25" i="4"/>
  <c r="U25" i="4" s="1"/>
  <c r="T54" i="4"/>
  <c r="U54" i="4" s="1"/>
  <c r="T50" i="4"/>
  <c r="U50" i="4" s="1"/>
  <c r="T30" i="4"/>
  <c r="U30" i="4" s="1"/>
  <c r="T32" i="4"/>
  <c r="U32" i="4" s="1"/>
  <c r="T29" i="4"/>
  <c r="U29" i="4" s="1"/>
  <c r="T27" i="4"/>
  <c r="U27" i="4" s="1"/>
  <c r="T56" i="4"/>
  <c r="U56" i="4" s="1"/>
  <c r="T13" i="4"/>
  <c r="U13" i="4" s="1"/>
  <c r="T60" i="4"/>
  <c r="U60" i="4" s="1"/>
  <c r="T48" i="4"/>
  <c r="U48" i="4" s="1"/>
  <c r="T24" i="4"/>
  <c r="U24" i="4" s="1"/>
  <c r="T41" i="4"/>
  <c r="U41" i="4" s="1"/>
  <c r="T11" i="4"/>
  <c r="U11" i="4" s="1"/>
  <c r="T33" i="4"/>
  <c r="U33" i="4" s="1"/>
  <c r="T35" i="4"/>
  <c r="U35" i="4" s="1"/>
  <c r="T55" i="4"/>
  <c r="U55" i="4" s="1"/>
  <c r="T36" i="4"/>
  <c r="U36" i="4" s="1"/>
  <c r="T51" i="4"/>
  <c r="U51" i="4" s="1"/>
  <c r="T22" i="4"/>
  <c r="U22" i="4" s="1"/>
  <c r="T38" i="4"/>
  <c r="U38" i="4" s="1"/>
  <c r="T14" i="4"/>
  <c r="U14" i="4" s="1"/>
  <c r="T40" i="4"/>
  <c r="U40" i="4" s="1"/>
  <c r="T17" i="4"/>
  <c r="U17" i="4" s="1"/>
  <c r="T52" i="4"/>
  <c r="U52" i="4" s="1"/>
  <c r="T57" i="4"/>
  <c r="U57" i="4" s="1"/>
  <c r="T59" i="4"/>
  <c r="U59" i="4" s="1"/>
  <c r="T47" i="4"/>
  <c r="U47" i="4" s="1"/>
  <c r="T15" i="4"/>
  <c r="U15" i="4" s="1"/>
  <c r="T53" i="4"/>
  <c r="U53" i="4" s="1"/>
  <c r="T49" i="4"/>
  <c r="U49" i="4" s="1"/>
  <c r="T21" i="4"/>
  <c r="U21" i="4" s="1"/>
  <c r="T28" i="4"/>
  <c r="U28" i="4" s="1"/>
  <c r="S12" i="3"/>
  <c r="T12" i="3" s="1"/>
  <c r="S15" i="3"/>
  <c r="T15" i="3" s="1"/>
  <c r="S28" i="3"/>
  <c r="T28" i="3" s="1"/>
  <c r="S38" i="3"/>
  <c r="T38" i="3" s="1"/>
  <c r="S25" i="3"/>
  <c r="T25" i="3" s="1"/>
  <c r="S31" i="3"/>
  <c r="T31" i="3" s="1"/>
  <c r="S48" i="3"/>
  <c r="T48" i="3" s="1"/>
  <c r="S32" i="3"/>
  <c r="T32" i="3" s="1"/>
  <c r="S16" i="3"/>
  <c r="T16" i="3" s="1"/>
  <c r="S35" i="3"/>
  <c r="T35" i="3" s="1"/>
  <c r="S27" i="3"/>
  <c r="T27" i="3" s="1"/>
  <c r="S46" i="3"/>
  <c r="T46" i="3" s="1"/>
  <c r="S34" i="3"/>
  <c r="T34" i="3" s="1"/>
  <c r="S8" i="3"/>
  <c r="T8" i="3" s="1"/>
  <c r="S13" i="3"/>
  <c r="T13" i="3" s="1"/>
  <c r="S20" i="3"/>
  <c r="T20" i="3" s="1"/>
  <c r="S11" i="3"/>
  <c r="T11" i="3" s="1"/>
  <c r="S18" i="3"/>
  <c r="T18" i="3" s="1"/>
  <c r="S43" i="3"/>
  <c r="T43" i="3" s="1"/>
  <c r="T17" i="1"/>
  <c r="T15" i="1"/>
  <c r="T45" i="1"/>
  <c r="T42" i="1"/>
  <c r="T41" i="1"/>
  <c r="T25" i="1"/>
  <c r="T23" i="1"/>
  <c r="T34" i="1"/>
</calcChain>
</file>

<file path=xl/sharedStrings.xml><?xml version="1.0" encoding="utf-8"?>
<sst xmlns="http://schemas.openxmlformats.org/spreadsheetml/2006/main" count="1773" uniqueCount="598">
  <si>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</si>
  <si>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</si>
  <si>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</si>
  <si>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</si>
  <si>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</si>
  <si>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история</t>
  </si>
  <si>
    <t>класс</t>
  </si>
  <si>
    <t>максимальный балл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</si>
  <si>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</si>
  <si>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</si>
  <si>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</si>
  <si>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</si>
  <si>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</si>
  <si>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</si>
  <si>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</si>
  <si>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</si>
  <si>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</si>
  <si>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</si>
  <si>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</si>
  <si>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</si>
  <si>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</si>
  <si>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Манжикова</t>
  </si>
  <si>
    <t>Николь</t>
  </si>
  <si>
    <t>Басанговна</t>
  </si>
  <si>
    <t>Бухтинова</t>
  </si>
  <si>
    <t>Аюна</t>
  </si>
  <si>
    <t>Эрдемовна</t>
  </si>
  <si>
    <t>Манджиева</t>
  </si>
  <si>
    <t>Карина</t>
  </si>
  <si>
    <t>Очировна</t>
  </si>
  <si>
    <t>Сангаджиев</t>
  </si>
  <si>
    <t>Аюка</t>
  </si>
  <si>
    <t>Батаевич</t>
  </si>
  <si>
    <t>Каземиров</t>
  </si>
  <si>
    <t>Егор</t>
  </si>
  <si>
    <t>Валерьевич</t>
  </si>
  <si>
    <t>Шарафутдинова</t>
  </si>
  <si>
    <t>Алтана</t>
  </si>
  <si>
    <t>Ильнуровна</t>
  </si>
  <si>
    <t>Самарина</t>
  </si>
  <si>
    <t>Мария</t>
  </si>
  <si>
    <t>Кирилловна</t>
  </si>
  <si>
    <t>Музраев</t>
  </si>
  <si>
    <t>Данир</t>
  </si>
  <si>
    <t>Эльвегович</t>
  </si>
  <si>
    <t>Иджилов</t>
  </si>
  <si>
    <t>Геннадьевич</t>
  </si>
  <si>
    <t>Малзанова</t>
  </si>
  <si>
    <t>Альмина</t>
  </si>
  <si>
    <t>Бадмаевна</t>
  </si>
  <si>
    <t>Володин</t>
  </si>
  <si>
    <t>Даниил</t>
  </si>
  <si>
    <t>Евгеньевич</t>
  </si>
  <si>
    <t>Сарангов</t>
  </si>
  <si>
    <t>Баин</t>
  </si>
  <si>
    <t>Эрдниевич</t>
  </si>
  <si>
    <t>Цакиров</t>
  </si>
  <si>
    <t>Михаил</t>
  </si>
  <si>
    <t>Юрьевич</t>
  </si>
  <si>
    <t>Ондикова</t>
  </si>
  <si>
    <t>Милана</t>
  </si>
  <si>
    <t>Саналовна</t>
  </si>
  <si>
    <t>Араева</t>
  </si>
  <si>
    <t>Айтана</t>
  </si>
  <si>
    <t>Борисовна</t>
  </si>
  <si>
    <t>Мучаев</t>
  </si>
  <si>
    <t>Алдар</t>
  </si>
  <si>
    <t>Витальевич</t>
  </si>
  <si>
    <t>Мельник</t>
  </si>
  <si>
    <t>Герман</t>
  </si>
  <si>
    <t>Данилов</t>
  </si>
  <si>
    <t>Олег</t>
  </si>
  <si>
    <t>Сергеевич</t>
  </si>
  <si>
    <t>Балуева</t>
  </si>
  <si>
    <t>Джиргала</t>
  </si>
  <si>
    <t>Дорджиевна</t>
  </si>
  <si>
    <t>Антонов</t>
  </si>
  <si>
    <t>Михайлович</t>
  </si>
  <si>
    <t>Чоянов</t>
  </si>
  <si>
    <t>Тимур</t>
  </si>
  <si>
    <t>Викторович</t>
  </si>
  <si>
    <t>Ользятиева</t>
  </si>
  <si>
    <t>Даяна</t>
  </si>
  <si>
    <t>Сергеевна</t>
  </si>
  <si>
    <t>Амуланга</t>
  </si>
  <si>
    <t>Дольгановна</t>
  </si>
  <si>
    <t>Мучкаева</t>
  </si>
  <si>
    <t>Аксинья</t>
  </si>
  <si>
    <t>Григорьевна</t>
  </si>
  <si>
    <t>Арнаева</t>
  </si>
  <si>
    <t>Ангира</t>
  </si>
  <si>
    <t>Нарановна</t>
  </si>
  <si>
    <t>Егоров</t>
  </si>
  <si>
    <t>Эсен</t>
  </si>
  <si>
    <t>Баатрович</t>
  </si>
  <si>
    <t>Александрович</t>
  </si>
  <si>
    <t>Владимировна</t>
  </si>
  <si>
    <t>Горяева</t>
  </si>
  <si>
    <t>Айлана</t>
  </si>
  <si>
    <t>Горяев</t>
  </si>
  <si>
    <t>Мингиянович</t>
  </si>
  <si>
    <t>Церенов</t>
  </si>
  <si>
    <t>Мингиян</t>
  </si>
  <si>
    <t>Саврович</t>
  </si>
  <si>
    <t>Лиджеева</t>
  </si>
  <si>
    <t>Савровна</t>
  </si>
  <si>
    <t>Кокуев</t>
  </si>
  <si>
    <t>Юрий</t>
  </si>
  <si>
    <t>Чимидович</t>
  </si>
  <si>
    <t>Гиберт</t>
  </si>
  <si>
    <t>София</t>
  </si>
  <si>
    <t>Витальевна</t>
  </si>
  <si>
    <t>Дмитрий</t>
  </si>
  <si>
    <t>Алексеевич</t>
  </si>
  <si>
    <t>Батыров</t>
  </si>
  <si>
    <t>Санчир</t>
  </si>
  <si>
    <t>Бадмаевич</t>
  </si>
  <si>
    <t>Рвачева</t>
  </si>
  <si>
    <t>Нина</t>
  </si>
  <si>
    <t>Дмитриевна</t>
  </si>
  <si>
    <t>Тенгир</t>
  </si>
  <si>
    <t>Иджилович</t>
  </si>
  <si>
    <t>Манджиев</t>
  </si>
  <si>
    <t>Владимирович</t>
  </si>
  <si>
    <t>Харлашкиев</t>
  </si>
  <si>
    <t>Альберт</t>
  </si>
  <si>
    <t>Николаевич</t>
  </si>
  <si>
    <t>Сангир</t>
  </si>
  <si>
    <t>Настаев</t>
  </si>
  <si>
    <t>Наран</t>
  </si>
  <si>
    <t>Атхаев</t>
  </si>
  <si>
    <t>Леонид</t>
  </si>
  <si>
    <t>Сангаджиева</t>
  </si>
  <si>
    <t>Аделина</t>
  </si>
  <si>
    <t>Мергеновна</t>
  </si>
  <si>
    <t>Петькиев</t>
  </si>
  <si>
    <t>Чумашкаев</t>
  </si>
  <si>
    <t>Артур</t>
  </si>
  <si>
    <t>Нимгирович</t>
  </si>
  <si>
    <t>Чильгиров</t>
  </si>
  <si>
    <t>Владимир</t>
  </si>
  <si>
    <t>Арслангович</t>
  </si>
  <si>
    <t>Бембеевна</t>
  </si>
  <si>
    <t>Айнура</t>
  </si>
  <si>
    <t>Айса</t>
  </si>
  <si>
    <t>Евгеньевна</t>
  </si>
  <si>
    <t>09.04.2010</t>
  </si>
  <si>
    <t>25.11.2009</t>
  </si>
  <si>
    <t>11.05.2010</t>
  </si>
  <si>
    <t>24.08.09.</t>
  </si>
  <si>
    <t>МБОУ «СОШ №3 имени Сергиенко Н.Г.»</t>
  </si>
  <si>
    <t>МБОУ "СОШ № 21"</t>
  </si>
  <si>
    <t>МБОУ "РНГ                                     им. преподобного           С. Радонежского"</t>
  </si>
  <si>
    <t>МБОУ "СОШ № 18"</t>
  </si>
  <si>
    <t>МБОУ "СОШ № 2"</t>
  </si>
  <si>
    <t>МБОУ "Элистинский технический лицей"</t>
  </si>
  <si>
    <t>МБОУ "СОШ № 17" им.Кугультинова Д.Н.</t>
  </si>
  <si>
    <t>МБОУ ЭМГ</t>
  </si>
  <si>
    <t>МБОУ "ЭКГ"</t>
  </si>
  <si>
    <t>МБОУ "Элистинский лицей"</t>
  </si>
  <si>
    <t>МБОУ "КНГ им.Кичикова А.Ш."</t>
  </si>
  <si>
    <t>МБОУ "СОШ № 15"</t>
  </si>
  <si>
    <t>МБОУ "СОШ №8 им. Н. Очирова"</t>
  </si>
  <si>
    <t>МБОУ "СОШ 12"</t>
  </si>
  <si>
    <t>МБОУ "СОШ № 20"</t>
  </si>
  <si>
    <t>МБОУ "КЭГ"</t>
  </si>
  <si>
    <t>МБОУ "СОШ № 3 им. Сергиенко Н. Г."</t>
  </si>
  <si>
    <t>МБОУ "СОШ № 17" им. Кугультинова Д.Н.</t>
  </si>
  <si>
    <t xml:space="preserve">Митруев Юрий Викторович </t>
  </si>
  <si>
    <t>Кадаева Энкир Владимировна</t>
  </si>
  <si>
    <t>Кравцова Мария Александровна</t>
  </si>
  <si>
    <t xml:space="preserve">Шовгурова Артур Анатольевич </t>
  </si>
  <si>
    <t>Болтырова Тамара Алексеевна</t>
  </si>
  <si>
    <t>Джалакова Любовь Эрдниевна</t>
  </si>
  <si>
    <t>Тоташев Санджи Владимирович</t>
  </si>
  <si>
    <t>Джалаева Амуланга Саналовна</t>
  </si>
  <si>
    <t>Надбитова Галина Саранговна</t>
  </si>
  <si>
    <t>Евстратенко Гиляна Вячеславовна</t>
  </si>
  <si>
    <t>Мацакова Светлана Алекеевна</t>
  </si>
  <si>
    <t>Шарманджиева Любовь Борисовна</t>
  </si>
  <si>
    <t>Шевенова Светлана Ивановна</t>
  </si>
  <si>
    <t>Эрдниев Мингиян Александрович</t>
  </si>
  <si>
    <t>Зундугинов Борис Санжинович</t>
  </si>
  <si>
    <t>Музраев Байр Борисович</t>
  </si>
  <si>
    <t>Очирова Татьяна Николаевна</t>
  </si>
  <si>
    <t>Тугусова Светлана Алексеевна</t>
  </si>
  <si>
    <t>Нуркаева Галина Сергеевна</t>
  </si>
  <si>
    <t>% выполнения</t>
  </si>
  <si>
    <t>ж</t>
  </si>
  <si>
    <t>Наминова</t>
  </si>
  <si>
    <t>Полина</t>
  </si>
  <si>
    <t>Лиджи-Горяевна</t>
  </si>
  <si>
    <t>Эрдниева</t>
  </si>
  <si>
    <t>Баина</t>
  </si>
  <si>
    <t>Вячеславовна</t>
  </si>
  <si>
    <t>Владислав</t>
  </si>
  <si>
    <t>Яна</t>
  </si>
  <si>
    <t>Александровна</t>
  </si>
  <si>
    <t>Нохашкиева</t>
  </si>
  <si>
    <t>Ожелдыкова</t>
  </si>
  <si>
    <t>Ева</t>
  </si>
  <si>
    <t>Юрьевна</t>
  </si>
  <si>
    <t>Картэнова</t>
  </si>
  <si>
    <t>Хулхачиев</t>
  </si>
  <si>
    <t>Игоревич</t>
  </si>
  <si>
    <t>Лозунгов</t>
  </si>
  <si>
    <t>Виталий</t>
  </si>
  <si>
    <t>Антонович</t>
  </si>
  <si>
    <t>Савр</t>
  </si>
  <si>
    <t>Дивсенов</t>
  </si>
  <si>
    <t>Руслан</t>
  </si>
  <si>
    <t>Артурович</t>
  </si>
  <si>
    <t>Вадим</t>
  </si>
  <si>
    <t>Валентинович</t>
  </si>
  <si>
    <t>Дарина</t>
  </si>
  <si>
    <t>Цеденовна</t>
  </si>
  <si>
    <t>Бадмаева</t>
  </si>
  <si>
    <t>Анна</t>
  </si>
  <si>
    <t>Давид</t>
  </si>
  <si>
    <t>Леонидович</t>
  </si>
  <si>
    <t>Зургадаев</t>
  </si>
  <si>
    <t>Аксен</t>
  </si>
  <si>
    <t>Чингизович</t>
  </si>
  <si>
    <t>Александра</t>
  </si>
  <si>
    <t>Васильевна</t>
  </si>
  <si>
    <t>Яровой</t>
  </si>
  <si>
    <t>Артем</t>
  </si>
  <si>
    <t>Романович</t>
  </si>
  <si>
    <t>Алашева</t>
  </si>
  <si>
    <t>Виктория</t>
  </si>
  <si>
    <t>Балтыков</t>
  </si>
  <si>
    <t>Дарсен</t>
  </si>
  <si>
    <t>Станиславович</t>
  </si>
  <si>
    <t>Туйдина</t>
  </si>
  <si>
    <t>Шургучинова</t>
  </si>
  <si>
    <t>Викторовна</t>
  </si>
  <si>
    <t>Кардонова</t>
  </si>
  <si>
    <t>Борликова</t>
  </si>
  <si>
    <t>Баира</t>
  </si>
  <si>
    <t>Данзановна</t>
  </si>
  <si>
    <t>Вероника</t>
  </si>
  <si>
    <t>Николаевна</t>
  </si>
  <si>
    <t>Тюрбеев</t>
  </si>
  <si>
    <t>Анатольевич</t>
  </si>
  <si>
    <t>Курдюков</t>
  </si>
  <si>
    <t>Сергей</t>
  </si>
  <si>
    <t>Дмитриевич</t>
  </si>
  <si>
    <t>Эвелина</t>
  </si>
  <si>
    <t>Валерьевна</t>
  </si>
  <si>
    <t>Камаев</t>
  </si>
  <si>
    <t>Вадимович</t>
  </si>
  <si>
    <t>Ханинова</t>
  </si>
  <si>
    <t>Кикеев</t>
  </si>
  <si>
    <t>Дорджиев</t>
  </si>
  <si>
    <t>Данзан</t>
  </si>
  <si>
    <t>Нукеев</t>
  </si>
  <si>
    <t>Ренат</t>
  </si>
  <si>
    <t>Бавдаева</t>
  </si>
  <si>
    <t>Руслановна</t>
  </si>
  <si>
    <t>Окчаева</t>
  </si>
  <si>
    <t>Кравчук</t>
  </si>
  <si>
    <t>Данара</t>
  </si>
  <si>
    <t>Баатровна</t>
  </si>
  <si>
    <t>Инджиева</t>
  </si>
  <si>
    <t>Софья</t>
  </si>
  <si>
    <t>Хечиевна</t>
  </si>
  <si>
    <t>Танктыров</t>
  </si>
  <si>
    <t>Намруевич</t>
  </si>
  <si>
    <t>Константинович</t>
  </si>
  <si>
    <t>Очир-Убушаева</t>
  </si>
  <si>
    <t>Энгела</t>
  </si>
  <si>
    <t>Ромадикова</t>
  </si>
  <si>
    <t>Михайловна</t>
  </si>
  <si>
    <t>Ятаева</t>
  </si>
  <si>
    <t>Шибиджиева</t>
  </si>
  <si>
    <t>Ивановна</t>
  </si>
  <si>
    <t>07.08.2010</t>
  </si>
  <si>
    <t>04.08.2010</t>
  </si>
  <si>
    <t>09.11.2011</t>
  </si>
  <si>
    <t>08.0710</t>
  </si>
  <si>
    <t>МБОУ "СОШ№2"</t>
  </si>
  <si>
    <t>МБОУ «СОШ № 17» им. Кугультинова Д.Н.</t>
  </si>
  <si>
    <t>МБОУ "ЭМГ"</t>
  </si>
  <si>
    <t>МБОУ "СОШ №4"</t>
  </si>
  <si>
    <t>МБОУ "СОШ № 17"      им.Кугультинова Д.Н.</t>
  </si>
  <si>
    <t>МБОУ"Средняя общеобразовательная школа №10"</t>
  </si>
  <si>
    <t>Адьянова Зула Лиджиевна</t>
  </si>
  <si>
    <t>Логаева Нелля Андреевна</t>
  </si>
  <si>
    <t xml:space="preserve">Михайличенко Дарья Игоревна </t>
  </si>
  <si>
    <t>Бембеева Виолетта Юрьевна</t>
  </si>
  <si>
    <t>Болдырева Лидия Хулхачиевна</t>
  </si>
  <si>
    <t>Мучкаев Арслан Борисович</t>
  </si>
  <si>
    <t>Генджиева Валентина Николаевна</t>
  </si>
  <si>
    <t xml:space="preserve">Ахонькеева Надежда Васильевна </t>
  </si>
  <si>
    <t xml:space="preserve">Эрднигоряева Татьяна Гогаевна </t>
  </si>
  <si>
    <t>Моллаев Александр Монтаевич</t>
  </si>
  <si>
    <t>Лялина Бая Александровна</t>
  </si>
  <si>
    <t>Мамошкин Максим Викторовч</t>
  </si>
  <si>
    <t>Эрдни</t>
  </si>
  <si>
    <t>Алтн</t>
  </si>
  <si>
    <t>Цохуров</t>
  </si>
  <si>
    <t>Чолудаева</t>
  </si>
  <si>
    <t>Иляна</t>
  </si>
  <si>
    <t>Бугаев</t>
  </si>
  <si>
    <t>Никита</t>
  </si>
  <si>
    <t>Ангрикова</t>
  </si>
  <si>
    <t>Ариана</t>
  </si>
  <si>
    <t>Болдырева</t>
  </si>
  <si>
    <t>Оюна</t>
  </si>
  <si>
    <t>Эдуардовна</t>
  </si>
  <si>
    <t>Иджеева</t>
  </si>
  <si>
    <t>Алексеевна</t>
  </si>
  <si>
    <t>Дабжаева</t>
  </si>
  <si>
    <t>Арсланговна</t>
  </si>
  <si>
    <t>Мангашов</t>
  </si>
  <si>
    <t>Коняев</t>
  </si>
  <si>
    <t>Мазан</t>
  </si>
  <si>
    <t>Якушкин</t>
  </si>
  <si>
    <t>Арлтан</t>
  </si>
  <si>
    <t>Олегович</t>
  </si>
  <si>
    <t>Фисенко</t>
  </si>
  <si>
    <t>Марк</t>
  </si>
  <si>
    <t>Халгаева</t>
  </si>
  <si>
    <t>Манун</t>
  </si>
  <si>
    <t>Айлин</t>
  </si>
  <si>
    <t>Нусратовна</t>
  </si>
  <si>
    <t>Джангарович</t>
  </si>
  <si>
    <t>Сидоров</t>
  </si>
  <si>
    <t>Максим</t>
  </si>
  <si>
    <t>Боваев</t>
  </si>
  <si>
    <t>Анджаев</t>
  </si>
  <si>
    <t>Бадма</t>
  </si>
  <si>
    <t>Ванькаева</t>
  </si>
  <si>
    <t>Моргунов</t>
  </si>
  <si>
    <t>Дорджиева</t>
  </si>
  <si>
    <t>Дилвира</t>
  </si>
  <si>
    <t>Андреевна</t>
  </si>
  <si>
    <t>Гецилов</t>
  </si>
  <si>
    <t>Энрике</t>
  </si>
  <si>
    <t>Данзанович</t>
  </si>
  <si>
    <t>Батоцыренова</t>
  </si>
  <si>
    <t>Санджи-Горяевна</t>
  </si>
  <si>
    <t>Станислав</t>
  </si>
  <si>
    <t>Адьянович</t>
  </si>
  <si>
    <t>Палтынова</t>
  </si>
  <si>
    <t>Цолмон</t>
  </si>
  <si>
    <t>Аркадьевна</t>
  </si>
  <si>
    <t>Ткачёв</t>
  </si>
  <si>
    <t>Кирилл</t>
  </si>
  <si>
    <t>Балинов</t>
  </si>
  <si>
    <t>Алтан</t>
  </si>
  <si>
    <t>Мощенко</t>
  </si>
  <si>
    <t>Елизавета</t>
  </si>
  <si>
    <t>Егоровна</t>
  </si>
  <si>
    <t>Андреев</t>
  </si>
  <si>
    <t>Роман</t>
  </si>
  <si>
    <t>Сарылова</t>
  </si>
  <si>
    <t>Ингел</t>
  </si>
  <si>
    <t>Очиров</t>
  </si>
  <si>
    <t>Нимяевич</t>
  </si>
  <si>
    <t>Церенович</t>
  </si>
  <si>
    <t>Энкира</t>
  </si>
  <si>
    <t>Кекеев</t>
  </si>
  <si>
    <t>Мергенович</t>
  </si>
  <si>
    <t>Бадмаев</t>
  </si>
  <si>
    <t>Менгиянович</t>
  </si>
  <si>
    <t>Андреевич</t>
  </si>
  <si>
    <t>Анатольевна</t>
  </si>
  <si>
    <t>Гонеев</t>
  </si>
  <si>
    <t>Намсыр</t>
  </si>
  <si>
    <t>Шурганова</t>
  </si>
  <si>
    <t>Адьяновна</t>
  </si>
  <si>
    <t>Доржеева</t>
  </si>
  <si>
    <t>Сипирова</t>
  </si>
  <si>
    <t>Аина</t>
  </si>
  <si>
    <t>Батровна</t>
  </si>
  <si>
    <t>Шаповалова</t>
  </si>
  <si>
    <t>Марина</t>
  </si>
  <si>
    <t>Бадма-Горяева</t>
  </si>
  <si>
    <t>Диана</t>
  </si>
  <si>
    <t>03.072008</t>
  </si>
  <si>
    <t>30.052008</t>
  </si>
  <si>
    <t>22.07.2008г.</t>
  </si>
  <si>
    <t>20.10.2008г.</t>
  </si>
  <si>
    <t>МБОУ "РНГ"</t>
  </si>
  <si>
    <t>МБОУ "СОШ №23 им.Эрдниева П.М."</t>
  </si>
  <si>
    <t>МБОУ "СОШ №15"</t>
  </si>
  <si>
    <t>МБОУ "Калмыцкая этнокультурная гимназия им.Зая-Пандиты"</t>
  </si>
  <si>
    <t xml:space="preserve">Бордаева Донара Геннадьевна </t>
  </si>
  <si>
    <t>Манцаева Татьяна Борисовна</t>
  </si>
  <si>
    <t>Бадмаев Базыр Владимирович</t>
  </si>
  <si>
    <t>Мацакова Светлана Алексеевна</t>
  </si>
  <si>
    <t>Цадыров Виталий Иванович</t>
  </si>
  <si>
    <t>Саткуева Раиса Манджиевна</t>
  </si>
  <si>
    <t>Катышкина Елизавета Анатольевна</t>
  </si>
  <si>
    <t>Отыкова Ольга Николаевна</t>
  </si>
  <si>
    <t>Джуканова Данара Николаевна</t>
  </si>
  <si>
    <t>Василенко Елена Юрьевна</t>
  </si>
  <si>
    <t>Манджиев Чингис Борисович</t>
  </si>
  <si>
    <t>Басангова Данара Сергеевна</t>
  </si>
  <si>
    <t>Каткаев Виктор Викторович</t>
  </si>
  <si>
    <t>Бордаева Донара Геннадьевна</t>
  </si>
  <si>
    <t>Санжеева Заяна Валерьевна</t>
  </si>
  <si>
    <t>Гогаев Санал Игоревич</t>
  </si>
  <si>
    <t>Кекеева</t>
  </si>
  <si>
    <t>Артемовна</t>
  </si>
  <si>
    <t>Дулахинова</t>
  </si>
  <si>
    <t>Бадминова</t>
  </si>
  <si>
    <t>Мингияновна</t>
  </si>
  <si>
    <t>Дертеева</t>
  </si>
  <si>
    <t>Кермен</t>
  </si>
  <si>
    <t>Эрдниевна</t>
  </si>
  <si>
    <t>Кевельдженова</t>
  </si>
  <si>
    <t>Мангутов</t>
  </si>
  <si>
    <t>Борисович</t>
  </si>
  <si>
    <t>Шовунова</t>
  </si>
  <si>
    <t>Элина</t>
  </si>
  <si>
    <t>Лиджиев</t>
  </si>
  <si>
    <t>Баир</t>
  </si>
  <si>
    <t>Саналович</t>
  </si>
  <si>
    <t>Лиджиева</t>
  </si>
  <si>
    <t>Арашаевна</t>
  </si>
  <si>
    <t>Эрендженов</t>
  </si>
  <si>
    <t>Виктор</t>
  </si>
  <si>
    <t>Васильевич</t>
  </si>
  <si>
    <t>Кекшаев</t>
  </si>
  <si>
    <t>Зулаевич</t>
  </si>
  <si>
    <t>Елена</t>
  </si>
  <si>
    <t>Базыровна</t>
  </si>
  <si>
    <t>Шамаков</t>
  </si>
  <si>
    <t>Тенгисович</t>
  </si>
  <si>
    <t>Бюрчиева</t>
  </si>
  <si>
    <t>Санжиевна</t>
  </si>
  <si>
    <t>Шараев</t>
  </si>
  <si>
    <t>Эмир</t>
  </si>
  <si>
    <t>Мигмирович</t>
  </si>
  <si>
    <t>Мукубенова</t>
  </si>
  <si>
    <t>Алина</t>
  </si>
  <si>
    <t>Мамаев</t>
  </si>
  <si>
    <t>Эренцен</t>
  </si>
  <si>
    <t>Лиджиевич</t>
  </si>
  <si>
    <t>Темир</t>
  </si>
  <si>
    <t>Сангаджиевич</t>
  </si>
  <si>
    <t>Андраев</t>
  </si>
  <si>
    <t>Зеленина</t>
  </si>
  <si>
    <t>Екатерина</t>
  </si>
  <si>
    <t>Малышев</t>
  </si>
  <si>
    <t>Санджи</t>
  </si>
  <si>
    <t>Бедняева</t>
  </si>
  <si>
    <t>Когданов</t>
  </si>
  <si>
    <t>Дорджи</t>
  </si>
  <si>
    <t>Дорджи-Горяева</t>
  </si>
  <si>
    <t>Намджила</t>
  </si>
  <si>
    <t>Таушев</t>
  </si>
  <si>
    <t>Рамисович</t>
  </si>
  <si>
    <t>Буваева</t>
  </si>
  <si>
    <t>Алена</t>
  </si>
  <si>
    <t>Чингиз</t>
  </si>
  <si>
    <t>Давашкин</t>
  </si>
  <si>
    <t>Денис</t>
  </si>
  <si>
    <t>Эрдни-Горяева</t>
  </si>
  <si>
    <t>Валерия</t>
  </si>
  <si>
    <t>Манжиков</t>
  </si>
  <si>
    <t>Акименко</t>
  </si>
  <si>
    <t>Кулик</t>
  </si>
  <si>
    <t>Ярослав</t>
  </si>
  <si>
    <t>Чубанов</t>
  </si>
  <si>
    <t>Цеденова</t>
  </si>
  <si>
    <t>Дарбаков</t>
  </si>
  <si>
    <t>Доржиев</t>
  </si>
  <si>
    <t>Олеговна</t>
  </si>
  <si>
    <t>Фоменко</t>
  </si>
  <si>
    <t>Ксения</t>
  </si>
  <si>
    <t>Эрдниев</t>
  </si>
  <si>
    <t>Гашунова</t>
  </si>
  <si>
    <t>Айсовна</t>
  </si>
  <si>
    <t>Эренценов</t>
  </si>
  <si>
    <t>Очирович</t>
  </si>
  <si>
    <t>Вепрев</t>
  </si>
  <si>
    <t>Святослав</t>
  </si>
  <si>
    <t>Церенова</t>
  </si>
  <si>
    <t>Герензел</t>
  </si>
  <si>
    <t>Данил</t>
  </si>
  <si>
    <t>Вячеславович</t>
  </si>
  <si>
    <t>Малзанов</t>
  </si>
  <si>
    <t>Эльдар</t>
  </si>
  <si>
    <t>Гиляна</t>
  </si>
  <si>
    <t>Шукаева</t>
  </si>
  <si>
    <t>Няаминовна</t>
  </si>
  <si>
    <t>Васкеева</t>
  </si>
  <si>
    <t>Темиров</t>
  </si>
  <si>
    <t>Раул</t>
  </si>
  <si>
    <t>Нусратович</t>
  </si>
  <si>
    <t>Чи-жо-одо</t>
  </si>
  <si>
    <t>27.08.2007</t>
  </si>
  <si>
    <t>МБОУ «СОШ №18»</t>
  </si>
  <si>
    <t xml:space="preserve">Джуканова Данара Николаевна </t>
  </si>
  <si>
    <t>Манцева Кермен Эдуардовна</t>
  </si>
  <si>
    <t xml:space="preserve">Манджиева Евгения Владимировна </t>
  </si>
  <si>
    <t>Пипенко Сергей Викторович</t>
  </si>
  <si>
    <t>Сангаджиев Чингис Геннадьевич</t>
  </si>
  <si>
    <t>Усалко Марина Владимировна</t>
  </si>
  <si>
    <t>Председатель жюри: Горяев М.С.</t>
  </si>
  <si>
    <t>Амбадыкова</t>
  </si>
  <si>
    <t>Басангов</t>
  </si>
  <si>
    <t>Ожелдыков</t>
  </si>
  <si>
    <t>Сарман</t>
  </si>
  <si>
    <t>Мегмеров</t>
  </si>
  <si>
    <t>Бакуш</t>
  </si>
  <si>
    <t>Ширепов</t>
  </si>
  <si>
    <t>Андрей</t>
  </si>
  <si>
    <t>Назаров</t>
  </si>
  <si>
    <t>Мучеряева</t>
  </si>
  <si>
    <t>Улановна</t>
  </si>
  <si>
    <t>Косыченко</t>
  </si>
  <si>
    <t>Мулдаев</t>
  </si>
  <si>
    <t>Урусова</t>
  </si>
  <si>
    <t>Булгун</t>
  </si>
  <si>
    <t>Сангаджи-Горяева</t>
  </si>
  <si>
    <t>Ким</t>
  </si>
  <si>
    <t>Хегай</t>
  </si>
  <si>
    <t>Евгения</t>
  </si>
  <si>
    <t>Кийков</t>
  </si>
  <si>
    <t>Георгиевич</t>
  </si>
  <si>
    <t>Овчарова</t>
  </si>
  <si>
    <t>Саранг</t>
  </si>
  <si>
    <t>Чимбеева</t>
  </si>
  <si>
    <t>Чимидова</t>
  </si>
  <si>
    <t>Дельтиров</t>
  </si>
  <si>
    <t>Аяна</t>
  </si>
  <si>
    <t>Чимидовна</t>
  </si>
  <si>
    <t>Бошев</t>
  </si>
  <si>
    <t>Дорджиевич</t>
  </si>
  <si>
    <t>Бамбушева</t>
  </si>
  <si>
    <t>Самаев</t>
  </si>
  <si>
    <t>Канинова</t>
  </si>
  <si>
    <t>Инджиров</t>
  </si>
  <si>
    <t>Санан</t>
  </si>
  <si>
    <t>Басангович</t>
  </si>
  <si>
    <t>Анжелина</t>
  </si>
  <si>
    <t>Уланов</t>
  </si>
  <si>
    <t>Цецен</t>
  </si>
  <si>
    <t>Родионович</t>
  </si>
  <si>
    <t>Санджиев</t>
  </si>
  <si>
    <t>Сангаджи-Гаряев</t>
  </si>
  <si>
    <t>Дольган</t>
  </si>
  <si>
    <t>Лораева</t>
  </si>
  <si>
    <t>Заяновна</t>
  </si>
  <si>
    <t>Карсаев</t>
  </si>
  <si>
    <t>Сухуров</t>
  </si>
  <si>
    <t>Байр</t>
  </si>
  <si>
    <t>Лиджиков</t>
  </si>
  <si>
    <t>Гаряевна</t>
  </si>
  <si>
    <t>Баталаева</t>
  </si>
  <si>
    <t>Басанг</t>
  </si>
  <si>
    <t>Убушиев</t>
  </si>
  <si>
    <t>Зайкина</t>
  </si>
  <si>
    <t>Гудунович</t>
  </si>
  <si>
    <t>Убушаев</t>
  </si>
  <si>
    <t>Николай</t>
  </si>
  <si>
    <t>Дмитревич</t>
  </si>
  <si>
    <t>06.05. 2006</t>
  </si>
  <si>
    <t>0310.2006</t>
  </si>
  <si>
    <t>16.09.2007</t>
  </si>
  <si>
    <t>25.04.2007</t>
  </si>
  <si>
    <t>09.02.2007</t>
  </si>
  <si>
    <t>04.09.2006</t>
  </si>
  <si>
    <t>16.09.2006</t>
  </si>
  <si>
    <t>26.02.2007</t>
  </si>
  <si>
    <t xml:space="preserve">Нуркаева Галина Сергеевна </t>
  </si>
  <si>
    <t>Боваев Чингис Мингиянович</t>
  </si>
  <si>
    <t>Опуева Валентина Алгаевна</t>
  </si>
  <si>
    <t>Донгруппова Анастасия Олеговна</t>
  </si>
  <si>
    <t>Председатель жюри: Горяев М. С.</t>
  </si>
  <si>
    <t>Трофименко</t>
  </si>
  <si>
    <t>Гаряева</t>
  </si>
  <si>
    <t>Батырова</t>
  </si>
  <si>
    <t>Нуркаева Галина Сергеевна</t>
  </si>
  <si>
    <t>Темирова</t>
  </si>
  <si>
    <t>Сангаджи-Гаряевич</t>
  </si>
  <si>
    <t xml:space="preserve">Исаева </t>
  </si>
  <si>
    <t>Сергевна</t>
  </si>
  <si>
    <t xml:space="preserve">Одгаева </t>
  </si>
  <si>
    <t>Кристина</t>
  </si>
  <si>
    <t>Багальжанова</t>
  </si>
  <si>
    <t>Илюмжинов</t>
  </si>
  <si>
    <t>задания</t>
  </si>
  <si>
    <t>Соньн</t>
  </si>
  <si>
    <t>Призер</t>
  </si>
  <si>
    <t xml:space="preserve">Победитель </t>
  </si>
  <si>
    <t>Задания</t>
  </si>
  <si>
    <t>Марзаева Марина Борисовна</t>
  </si>
  <si>
    <t>Победитель</t>
  </si>
  <si>
    <t>Санзыров</t>
  </si>
  <si>
    <t>Эльвег</t>
  </si>
  <si>
    <t>Баатыровна</t>
  </si>
  <si>
    <t>Павлов Джангар Борисович</t>
  </si>
  <si>
    <t>Арсеновна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</si>
</sst>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/mm/yy"/>
  </numFmts>
  <fonts count="25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color rgb="FF1A1A1A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C2D2E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28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12" fillId="7" borderId="3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1" fillId="0" borderId="0" xfId="0" applyFont="1" applyBorder="1" applyAlignment="1"/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3" xfId="0" applyFont="1" applyBorder="1" applyAlignment="1">
      <alignment horizontal="center" vertical="top"/>
    </xf>
    <xf numFmtId="0" fontId="5" fillId="7" borderId="2" xfId="0" applyFont="1" applyFill="1" applyBorder="1" applyAlignment="1">
      <alignment horizontal="center" vertical="top"/>
    </xf>
    <xf numFmtId="0" fontId="0" fillId="7" borderId="3" xfId="0" applyFont="1" applyFill="1" applyBorder="1" applyAlignment="1"/>
    <xf numFmtId="0" fontId="6" fillId="8" borderId="3" xfId="0" applyFont="1" applyFill="1" applyBorder="1" applyAlignment="1">
      <alignment vertical="top"/>
    </xf>
    <xf numFmtId="0" fontId="0" fillId="7" borderId="3" xfId="0" applyFont="1" applyFill="1" applyBorder="1" applyAlignment="1">
      <alignment horizontal="center" vertical="top"/>
    </xf>
    <xf numFmtId="0" fontId="7" fillId="7" borderId="3" xfId="1" applyFont="1" applyFill="1" applyBorder="1" applyAlignment="1">
      <alignment vertical="top" wrapText="1"/>
    </xf>
    <xf numFmtId="0" fontId="7" fillId="7" borderId="2" xfId="1" applyFont="1" applyFill="1" applyBorder="1" applyAlignment="1">
      <alignment vertical="top" wrapText="1"/>
    </xf>
    <xf numFmtId="14" fontId="7" fillId="7" borderId="3" xfId="1" applyNumberFormat="1" applyFont="1" applyFill="1" applyBorder="1" applyAlignment="1">
      <alignment horizontal="left" vertical="top" wrapText="1"/>
    </xf>
    <xf numFmtId="14" fontId="7" fillId="7" borderId="3" xfId="1" applyNumberFormat="1" applyFont="1" applyFill="1" applyBorder="1" applyAlignment="1">
      <alignment horizontal="left" vertical="top"/>
    </xf>
    <xf numFmtId="0" fontId="7" fillId="7" borderId="3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14" fontId="7" fillId="7" borderId="3" xfId="0" applyNumberFormat="1" applyFont="1" applyFill="1" applyBorder="1" applyAlignment="1">
      <alignment horizontal="left" vertical="top" wrapText="1"/>
    </xf>
    <xf numFmtId="14" fontId="7" fillId="7" borderId="3" xfId="0" applyNumberFormat="1" applyFont="1" applyFill="1" applyBorder="1" applyAlignment="1">
      <alignment horizontal="left" vertical="top"/>
    </xf>
    <xf numFmtId="0" fontId="8" fillId="7" borderId="3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14" fontId="8" fillId="7" borderId="3" xfId="0" applyNumberFormat="1" applyFont="1" applyFill="1" applyBorder="1" applyAlignment="1">
      <alignment horizontal="left" vertical="top" wrapText="1"/>
    </xf>
    <xf numFmtId="14" fontId="8" fillId="7" borderId="3" xfId="0" applyNumberFormat="1" applyFont="1" applyFill="1" applyBorder="1" applyAlignment="1">
      <alignment horizontal="left" vertical="top"/>
    </xf>
    <xf numFmtId="0" fontId="16" fillId="0" borderId="0" xfId="0" applyFont="1" applyAlignment="1">
      <alignment horizontal="center" vertical="center" wrapText="1"/>
    </xf>
    <xf numFmtId="0" fontId="6" fillId="8" borderId="3" xfId="0" applyFont="1" applyFill="1" applyBorder="1" applyAlignment="1">
      <alignment vertical="top" wrapText="1"/>
    </xf>
    <xf numFmtId="0" fontId="7" fillId="7" borderId="3" xfId="0" applyFont="1" applyFill="1" applyBorder="1" applyAlignment="1">
      <alignment vertical="top" wrapText="1" shrinkToFi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7" borderId="3" xfId="0" applyFont="1" applyFill="1" applyBorder="1" applyAlignment="1"/>
    <xf numFmtId="0" fontId="15" fillId="7" borderId="3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vertical="top"/>
    </xf>
    <xf numFmtId="0" fontId="7" fillId="7" borderId="2" xfId="0" applyFont="1" applyFill="1" applyBorder="1" applyAlignment="1">
      <alignment vertical="top"/>
    </xf>
    <xf numFmtId="0" fontId="6" fillId="8" borderId="2" xfId="0" applyFont="1" applyFill="1" applyBorder="1" applyAlignment="1">
      <alignment vertical="top"/>
    </xf>
    <xf numFmtId="49" fontId="6" fillId="8" borderId="3" xfId="0" applyNumberFormat="1" applyFont="1" applyFill="1" applyBorder="1" applyAlignment="1">
      <alignment horizontal="left" vertical="top"/>
    </xf>
    <xf numFmtId="0" fontId="7" fillId="7" borderId="3" xfId="1" applyFont="1" applyFill="1" applyBorder="1" applyAlignment="1">
      <alignment vertical="top"/>
    </xf>
    <xf numFmtId="0" fontId="7" fillId="7" borderId="2" xfId="1" applyFont="1" applyFill="1" applyBorder="1" applyAlignment="1">
      <alignment vertical="top"/>
    </xf>
    <xf numFmtId="0" fontId="10" fillId="7" borderId="3" xfId="0" applyFont="1" applyFill="1" applyBorder="1" applyAlignment="1">
      <alignment vertical="top" wrapText="1"/>
    </xf>
    <xf numFmtId="0" fontId="10" fillId="7" borderId="2" xfId="0" applyFont="1" applyFill="1" applyBorder="1" applyAlignment="1">
      <alignment vertical="top" wrapText="1"/>
    </xf>
    <xf numFmtId="14" fontId="10" fillId="7" borderId="3" xfId="0" applyNumberFormat="1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/>
    </xf>
    <xf numFmtId="14" fontId="7" fillId="7" borderId="3" xfId="0" applyNumberFormat="1" applyFont="1" applyFill="1" applyBorder="1" applyAlignment="1">
      <alignment horizontal="center" vertical="top" wrapText="1"/>
    </xf>
    <xf numFmtId="14" fontId="7" fillId="7" borderId="3" xfId="1" applyNumberFormat="1" applyFont="1" applyFill="1" applyBorder="1" applyAlignment="1">
      <alignment horizontal="center" vertical="top"/>
    </xf>
    <xf numFmtId="165" fontId="7" fillId="7" borderId="3" xfId="0" applyNumberFormat="1" applyFont="1" applyFill="1" applyBorder="1" applyAlignment="1">
      <alignment horizontal="center" vertical="top"/>
    </xf>
    <xf numFmtId="14" fontId="7" fillId="7" borderId="3" xfId="0" applyNumberFormat="1" applyFont="1" applyFill="1" applyBorder="1" applyAlignment="1">
      <alignment horizontal="center" vertical="top"/>
    </xf>
    <xf numFmtId="14" fontId="8" fillId="7" borderId="3" xfId="0" applyNumberFormat="1" applyFont="1" applyFill="1" applyBorder="1" applyAlignment="1">
      <alignment horizontal="center" vertical="top" wrapText="1"/>
    </xf>
    <xf numFmtId="49" fontId="6" fillId="8" borderId="3" xfId="0" applyNumberFormat="1" applyFont="1" applyFill="1" applyBorder="1" applyAlignment="1">
      <alignment horizontal="center" vertical="top"/>
    </xf>
    <xf numFmtId="164" fontId="7" fillId="7" borderId="3" xfId="0" applyNumberFormat="1" applyFont="1" applyFill="1" applyBorder="1" applyAlignment="1">
      <alignment horizontal="center" vertical="top" wrapText="1"/>
    </xf>
    <xf numFmtId="14" fontId="7" fillId="7" borderId="3" xfId="1" applyNumberFormat="1" applyFont="1" applyFill="1" applyBorder="1" applyAlignment="1">
      <alignment horizontal="center" vertical="top" wrapText="1"/>
    </xf>
    <xf numFmtId="164" fontId="7" fillId="7" borderId="3" xfId="0" applyNumberFormat="1" applyFont="1" applyFill="1" applyBorder="1" applyAlignment="1">
      <alignment horizontal="center" vertical="top"/>
    </xf>
    <xf numFmtId="14" fontId="10" fillId="7" borderId="3" xfId="0" applyNumberFormat="1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/>
    </xf>
    <xf numFmtId="0" fontId="6" fillId="8" borderId="3" xfId="0" applyFont="1" applyFill="1" applyBorder="1" applyAlignment="1">
      <alignment horizontal="center" vertical="top" wrapText="1"/>
    </xf>
    <xf numFmtId="1" fontId="0" fillId="0" borderId="3" xfId="0" applyNumberFormat="1" applyFont="1" applyBorder="1" applyAlignment="1">
      <alignment horizontal="center" vertical="top"/>
    </xf>
    <xf numFmtId="0" fontId="7" fillId="7" borderId="3" xfId="0" applyFont="1" applyFill="1" applyBorder="1" applyAlignment="1">
      <alignment horizontal="left" vertical="top" wrapText="1"/>
    </xf>
    <xf numFmtId="0" fontId="17" fillId="7" borderId="3" xfId="0" applyFont="1" applyFill="1" applyBorder="1" applyAlignment="1">
      <alignment horizontal="left" vertical="top" wrapText="1"/>
    </xf>
    <xf numFmtId="0" fontId="7" fillId="7" borderId="3" xfId="1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8" fillId="7" borderId="3" xfId="0" applyFont="1" applyFill="1" applyBorder="1" applyAlignment="1">
      <alignment horizontal="left" vertical="top" wrapText="1"/>
    </xf>
    <xf numFmtId="14" fontId="17" fillId="7" borderId="3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/>
    <xf numFmtId="0" fontId="14" fillId="5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0" fontId="7" fillId="7" borderId="3" xfId="1" applyFont="1" applyFill="1" applyBorder="1" applyAlignment="1">
      <alignment horizontal="left" vertical="top"/>
    </xf>
    <xf numFmtId="0" fontId="10" fillId="7" borderId="3" xfId="0" applyFont="1" applyFill="1" applyBorder="1" applyAlignment="1">
      <alignment horizontal="left" vertical="top" wrapText="1"/>
    </xf>
    <xf numFmtId="0" fontId="7" fillId="7" borderId="2" xfId="1" applyFont="1" applyFill="1" applyBorder="1" applyAlignment="1">
      <alignment horizontal="left" vertical="top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1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/>
    </xf>
    <xf numFmtId="0" fontId="3" fillId="5" borderId="4" xfId="0" applyFont="1" applyFill="1" applyBorder="1" applyAlignment="1"/>
    <xf numFmtId="164" fontId="3" fillId="5" borderId="4" xfId="0" applyNumberFormat="1" applyFont="1" applyFill="1" applyBorder="1" applyAlignment="1"/>
    <xf numFmtId="0" fontId="3" fillId="5" borderId="4" xfId="0" applyFont="1" applyFill="1" applyBorder="1" applyAlignment="1">
      <alignment horizontal="center"/>
    </xf>
    <xf numFmtId="0" fontId="7" fillId="7" borderId="3" xfId="1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0" fontId="11" fillId="7" borderId="3" xfId="2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/>
    </xf>
    <xf numFmtId="165" fontId="7" fillId="7" borderId="3" xfId="1" applyNumberFormat="1" applyFont="1" applyFill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8" fillId="7" borderId="7" xfId="0" applyFont="1" applyFill="1" applyBorder="1" applyAlignment="1">
      <alignment horizontal="left" vertical="top" wrapText="1"/>
    </xf>
    <xf numFmtId="0" fontId="8" fillId="5" borderId="0" xfId="0" applyFont="1" applyFill="1" applyAlignment="1"/>
    <xf numFmtId="0" fontId="8" fillId="5" borderId="1" xfId="0" applyFont="1" applyFill="1" applyBorder="1" applyAlignment="1"/>
    <xf numFmtId="0" fontId="6" fillId="0" borderId="0" xfId="0" applyFont="1" applyAlignment="1"/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8" fillId="4" borderId="1" xfId="0" applyFont="1" applyFill="1" applyBorder="1" applyAlignment="1"/>
    <xf numFmtId="164" fontId="8" fillId="5" borderId="1" xfId="0" applyNumberFormat="1" applyFont="1" applyFill="1" applyBorder="1" applyAlignment="1"/>
    <xf numFmtId="0" fontId="9" fillId="5" borderId="1" xfId="0" applyFont="1" applyFill="1" applyBorder="1" applyAlignment="1"/>
    <xf numFmtId="164" fontId="9" fillId="5" borderId="1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/>
    <xf numFmtId="0" fontId="6" fillId="0" borderId="3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0" fontId="17" fillId="7" borderId="3" xfId="0" applyFont="1" applyFill="1" applyBorder="1" applyAlignment="1">
      <alignment horizontal="center" vertical="top" wrapText="1"/>
    </xf>
    <xf numFmtId="1" fontId="0" fillId="7" borderId="3" xfId="0" applyNumberFormat="1" applyFont="1" applyFill="1" applyBorder="1" applyAlignment="1">
      <alignment horizontal="center" vertical="top"/>
    </xf>
    <xf numFmtId="0" fontId="0" fillId="7" borderId="0" xfId="0" applyFont="1" applyFill="1" applyAlignment="1"/>
    <xf numFmtId="0" fontId="15" fillId="7" borderId="3" xfId="0" applyFont="1" applyFill="1" applyBorder="1" applyAlignment="1">
      <alignment horizontal="left" vertical="top"/>
    </xf>
    <xf numFmtId="0" fontId="9" fillId="5" borderId="7" xfId="0" applyFont="1" applyFill="1" applyBorder="1" applyAlignment="1"/>
    <xf numFmtId="0" fontId="18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top"/>
    </xf>
    <xf numFmtId="0" fontId="3" fillId="5" borderId="7" xfId="0" applyFont="1" applyFill="1" applyBorder="1" applyAlignment="1"/>
    <xf numFmtId="0" fontId="14" fillId="5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5" borderId="16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3" fillId="5" borderId="3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7" fillId="6" borderId="3" xfId="1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center" vertical="top"/>
    </xf>
    <xf numFmtId="0" fontId="0" fillId="6" borderId="3" xfId="0" applyFont="1" applyFill="1" applyBorder="1" applyAlignment="1">
      <alignment horizontal="center" vertical="top"/>
    </xf>
    <xf numFmtId="1" fontId="0" fillId="6" borderId="3" xfId="0" applyNumberFormat="1" applyFont="1" applyFill="1" applyBorder="1" applyAlignment="1">
      <alignment horizontal="center" vertical="top"/>
    </xf>
    <xf numFmtId="165" fontId="7" fillId="7" borderId="3" xfId="0" applyNumberFormat="1" applyFont="1" applyFill="1" applyBorder="1" applyAlignment="1">
      <alignment horizontal="left" vertical="top"/>
    </xf>
    <xf numFmtId="0" fontId="0" fillId="0" borderId="3" xfId="0" applyFont="1" applyBorder="1" applyAlignment="1">
      <alignment vertical="top"/>
    </xf>
    <xf numFmtId="0" fontId="6" fillId="8" borderId="3" xfId="0" applyFont="1" applyFill="1" applyBorder="1" applyAlignment="1">
      <alignment horizontal="left" vertical="top"/>
    </xf>
    <xf numFmtId="0" fontId="7" fillId="7" borderId="3" xfId="1" applyFont="1" applyFill="1" applyBorder="1" applyAlignment="1">
      <alignment horizontal="center" vertical="top"/>
    </xf>
    <xf numFmtId="165" fontId="6" fillId="7" borderId="3" xfId="0" applyNumberFormat="1" applyFont="1" applyFill="1" applyBorder="1" applyAlignment="1">
      <alignment horizontal="left" vertical="top"/>
    </xf>
    <xf numFmtId="0" fontId="6" fillId="7" borderId="3" xfId="0" applyFont="1" applyFill="1" applyBorder="1" applyAlignment="1">
      <alignment horizontal="left" vertical="top"/>
    </xf>
    <xf numFmtId="0" fontId="6" fillId="8" borderId="3" xfId="0" applyFont="1" applyFill="1" applyBorder="1" applyAlignment="1">
      <alignment horizontal="center" vertical="top"/>
    </xf>
    <xf numFmtId="0" fontId="6" fillId="7" borderId="3" xfId="0" applyFont="1" applyFill="1" applyBorder="1" applyAlignment="1">
      <alignment horizontal="center" vertical="top"/>
    </xf>
    <xf numFmtId="164" fontId="7" fillId="7" borderId="3" xfId="0" applyNumberFormat="1" applyFont="1" applyFill="1" applyBorder="1" applyAlignment="1">
      <alignment horizontal="left" vertical="top"/>
    </xf>
    <xf numFmtId="164" fontId="8" fillId="7" borderId="3" xfId="0" applyNumberFormat="1" applyFont="1" applyFill="1" applyBorder="1" applyAlignment="1">
      <alignment horizontal="left" vertical="top"/>
    </xf>
    <xf numFmtId="0" fontId="8" fillId="7" borderId="0" xfId="0" applyFont="1" applyFill="1" applyBorder="1" applyAlignment="1">
      <alignment vertical="top" wrapText="1"/>
    </xf>
    <xf numFmtId="0" fontId="7" fillId="7" borderId="3" xfId="2" applyFont="1" applyFill="1" applyBorder="1" applyAlignment="1">
      <alignment horizontal="left" vertical="top" wrapText="1"/>
    </xf>
    <xf numFmtId="0" fontId="10" fillId="7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/>
    </xf>
    <xf numFmtId="0" fontId="20" fillId="7" borderId="3" xfId="0" applyFont="1" applyFill="1" applyBorder="1" applyAlignment="1">
      <alignment horizontal="center" vertical="top"/>
    </xf>
    <xf numFmtId="0" fontId="22" fillId="8" borderId="3" xfId="0" applyFont="1" applyFill="1" applyBorder="1" applyAlignment="1"/>
    <xf numFmtId="0" fontId="22" fillId="7" borderId="3" xfId="0" applyFont="1" applyFill="1" applyBorder="1" applyAlignment="1">
      <alignment horizontal="center" vertical="top"/>
    </xf>
    <xf numFmtId="0" fontId="22" fillId="7" borderId="3" xfId="0" applyFont="1" applyFill="1" applyBorder="1" applyAlignment="1"/>
    <xf numFmtId="0" fontId="22" fillId="8" borderId="3" xfId="0" applyFont="1" applyFill="1" applyBorder="1" applyAlignment="1">
      <alignment vertical="top" wrapText="1"/>
    </xf>
    <xf numFmtId="0" fontId="22" fillId="7" borderId="3" xfId="0" applyFont="1" applyFill="1" applyBorder="1" applyAlignment="1">
      <alignment horizontal="center"/>
    </xf>
    <xf numFmtId="0" fontId="22" fillId="8" borderId="3" xfId="0" applyFont="1" applyFill="1" applyBorder="1" applyAlignment="1">
      <alignment wrapText="1"/>
    </xf>
    <xf numFmtId="0" fontId="20" fillId="7" borderId="3" xfId="0" applyFont="1" applyFill="1" applyBorder="1" applyAlignment="1">
      <alignment wrapText="1"/>
    </xf>
    <xf numFmtId="14" fontId="20" fillId="7" borderId="3" xfId="0" applyNumberFormat="1" applyFont="1" applyFill="1" applyBorder="1" applyAlignment="1">
      <alignment horizontal="center" vertical="top" wrapText="1"/>
    </xf>
    <xf numFmtId="0" fontId="20" fillId="7" borderId="3" xfId="0" applyFont="1" applyFill="1" applyBorder="1" applyAlignment="1">
      <alignment vertical="top" wrapText="1"/>
    </xf>
    <xf numFmtId="0" fontId="20" fillId="7" borderId="3" xfId="1" applyFont="1" applyFill="1" applyBorder="1" applyAlignment="1">
      <alignment vertical="top" wrapText="1"/>
    </xf>
    <xf numFmtId="0" fontId="20" fillId="7" borderId="3" xfId="1" applyFont="1" applyFill="1" applyBorder="1" applyAlignment="1">
      <alignment wrapText="1"/>
    </xf>
    <xf numFmtId="14" fontId="20" fillId="7" borderId="3" xfId="0" applyNumberFormat="1" applyFont="1" applyFill="1" applyBorder="1" applyAlignment="1">
      <alignment horizontal="center" vertical="top"/>
    </xf>
    <xf numFmtId="14" fontId="20" fillId="7" borderId="3" xfId="1" applyNumberFormat="1" applyFont="1" applyFill="1" applyBorder="1" applyAlignment="1">
      <alignment horizontal="center" vertical="top" wrapText="1"/>
    </xf>
    <xf numFmtId="0" fontId="20" fillId="7" borderId="3" xfId="1" applyFont="1" applyFill="1" applyBorder="1" applyAlignment="1"/>
    <xf numFmtId="0" fontId="23" fillId="7" borderId="3" xfId="0" applyFont="1" applyFill="1" applyBorder="1" applyAlignment="1">
      <alignment wrapText="1"/>
    </xf>
    <xf numFmtId="14" fontId="23" fillId="7" borderId="3" xfId="0" applyNumberFormat="1" applyFont="1" applyFill="1" applyBorder="1" applyAlignment="1">
      <alignment horizontal="center" vertical="top" wrapText="1"/>
    </xf>
    <xf numFmtId="0" fontId="23" fillId="7" borderId="3" xfId="0" applyFont="1" applyFill="1" applyBorder="1" applyAlignment="1">
      <alignment vertical="top" wrapText="1"/>
    </xf>
    <xf numFmtId="0" fontId="22" fillId="7" borderId="3" xfId="0" applyFont="1" applyFill="1" applyBorder="1" applyAlignment="1">
      <alignment wrapText="1"/>
    </xf>
    <xf numFmtId="0" fontId="24" fillId="7" borderId="3" xfId="0" applyFont="1" applyFill="1" applyBorder="1" applyAlignment="1">
      <alignment wrapText="1"/>
    </xf>
    <xf numFmtId="14" fontId="24" fillId="7" borderId="3" xfId="0" applyNumberFormat="1" applyFont="1" applyFill="1" applyBorder="1" applyAlignment="1">
      <alignment horizontal="center" vertical="top" wrapText="1"/>
    </xf>
    <xf numFmtId="0" fontId="20" fillId="7" borderId="3" xfId="0" applyFont="1" applyFill="1" applyBorder="1" applyAlignment="1"/>
    <xf numFmtId="0" fontId="23" fillId="7" borderId="3" xfId="0" applyFont="1" applyFill="1" applyBorder="1" applyAlignment="1">
      <alignment horizontal="left" wrapText="1"/>
    </xf>
    <xf numFmtId="14" fontId="23" fillId="7" borderId="3" xfId="0" applyNumberFormat="1" applyFont="1" applyFill="1" applyBorder="1" applyAlignment="1">
      <alignment horizontal="center" vertical="top"/>
    </xf>
    <xf numFmtId="0" fontId="23" fillId="7" borderId="3" xfId="0" applyFont="1" applyFill="1" applyBorder="1" applyAlignment="1"/>
    <xf numFmtId="14" fontId="20" fillId="7" borderId="3" xfId="1" applyNumberFormat="1" applyFont="1" applyFill="1" applyBorder="1" applyAlignment="1">
      <alignment horizontal="center" vertical="top"/>
    </xf>
    <xf numFmtId="0" fontId="23" fillId="7" borderId="3" xfId="0" applyFont="1" applyFill="1" applyBorder="1" applyAlignment="1">
      <alignment horizontal="left" vertical="top" wrapText="1"/>
    </xf>
    <xf numFmtId="0" fontId="7" fillId="7" borderId="3" xfId="2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left" vertical="top"/>
    </xf>
    <xf numFmtId="0" fontId="0" fillId="6" borderId="3" xfId="0" applyFill="1" applyBorder="1" applyAlignment="1">
      <alignment horizontal="center" vertical="top"/>
    </xf>
    <xf numFmtId="14" fontId="7" fillId="6" borderId="3" xfId="1" applyNumberFormat="1" applyFont="1" applyFill="1" applyBorder="1" applyAlignment="1">
      <alignment horizontal="left" vertical="top" wrapText="1"/>
    </xf>
    <xf numFmtId="14" fontId="8" fillId="6" borderId="3" xfId="0" applyNumberFormat="1" applyFont="1" applyFill="1" applyBorder="1" applyAlignment="1">
      <alignment horizontal="left" vertical="top" wrapText="1"/>
    </xf>
    <xf numFmtId="14" fontId="22" fillId="8" borderId="3" xfId="0" applyNumberFormat="1" applyFont="1" applyFill="1" applyBorder="1" applyAlignment="1">
      <alignment horizontal="center" vertical="top"/>
    </xf>
    <xf numFmtId="14" fontId="22" fillId="7" borderId="3" xfId="0" applyNumberFormat="1" applyFont="1" applyFill="1" applyBorder="1" applyAlignment="1">
      <alignment horizontal="center" vertical="top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top"/>
    </xf>
    <xf numFmtId="0" fontId="22" fillId="6" borderId="3" xfId="0" applyFont="1" applyFill="1" applyBorder="1" applyAlignment="1">
      <alignment horizontal="center" vertical="top"/>
    </xf>
    <xf numFmtId="0" fontId="22" fillId="6" borderId="3" xfId="0" applyFont="1" applyFill="1" applyBorder="1" applyAlignment="1"/>
    <xf numFmtId="0" fontId="22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vertical="top"/>
    </xf>
    <xf numFmtId="1" fontId="6" fillId="6" borderId="3" xfId="0" applyNumberFormat="1" applyFont="1" applyFill="1" applyBorder="1" applyAlignment="1">
      <alignment horizontal="center" vertical="top"/>
    </xf>
    <xf numFmtId="0" fontId="6" fillId="6" borderId="3" xfId="0" applyFont="1" applyFill="1" applyBorder="1" applyAlignment="1"/>
    <xf numFmtId="0" fontId="23" fillId="6" borderId="3" xfId="0" applyFont="1" applyFill="1" applyBorder="1" applyAlignment="1">
      <alignment wrapText="1"/>
    </xf>
    <xf numFmtId="14" fontId="23" fillId="6" borderId="3" xfId="0" applyNumberFormat="1" applyFont="1" applyFill="1" applyBorder="1" applyAlignment="1">
      <alignment horizontal="center" vertical="top" wrapText="1"/>
    </xf>
    <xf numFmtId="0" fontId="23" fillId="6" borderId="3" xfId="0" applyFont="1" applyFill="1" applyBorder="1" applyAlignment="1">
      <alignment vertical="top" wrapText="1"/>
    </xf>
    <xf numFmtId="0" fontId="23" fillId="6" borderId="3" xfId="0" applyFont="1" applyFill="1" applyBorder="1" applyAlignment="1"/>
    <xf numFmtId="0" fontId="1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15" fillId="7" borderId="3" xfId="0" applyFont="1" applyFill="1" applyBorder="1" applyAlignment="1">
      <alignment vertical="top"/>
    </xf>
    <xf numFmtId="0" fontId="0" fillId="7" borderId="3" xfId="0" applyFill="1" applyBorder="1" applyAlignment="1">
      <alignment horizontal="center" vertical="top"/>
    </xf>
    <xf numFmtId="1" fontId="6" fillId="7" borderId="3" xfId="0" applyNumberFormat="1" applyFont="1" applyFill="1" applyBorder="1" applyAlignment="1">
      <alignment horizontal="center" vertical="top"/>
    </xf>
    <xf numFmtId="0" fontId="6" fillId="7" borderId="3" xfId="0" applyFont="1" applyFill="1" applyBorder="1" applyAlignment="1"/>
    <xf numFmtId="0" fontId="6" fillId="7" borderId="0" xfId="0" applyFont="1" applyFill="1" applyAlignment="1"/>
    <xf numFmtId="0" fontId="22" fillId="7" borderId="3" xfId="0" applyFont="1" applyFill="1" applyBorder="1" applyAlignment="1">
      <alignment vertical="top" wrapText="1"/>
    </xf>
    <xf numFmtId="0" fontId="22" fillId="7" borderId="3" xfId="0" applyFont="1" applyFill="1" applyBorder="1" applyAlignment="1">
      <alignment horizontal="center" vertical="top" wrapText="1"/>
    </xf>
    <xf numFmtId="14" fontId="22" fillId="7" borderId="3" xfId="0" applyNumberFormat="1" applyFont="1" applyFill="1" applyBorder="1" applyAlignment="1">
      <alignment horizontal="center" vertical="top" wrapText="1"/>
    </xf>
    <xf numFmtId="0" fontId="20" fillId="7" borderId="3" xfId="2" applyFont="1" applyFill="1" applyBorder="1" applyAlignment="1">
      <alignment horizontal="left" vertical="top" wrapText="1"/>
    </xf>
    <xf numFmtId="0" fontId="20" fillId="7" borderId="3" xfId="2" applyFont="1" applyFill="1" applyBorder="1" applyAlignment="1">
      <alignment horizontal="left" wrapText="1"/>
    </xf>
    <xf numFmtId="0" fontId="0" fillId="6" borderId="0" xfId="0" applyFont="1" applyFill="1" applyAlignment="1"/>
  </cellXfs>
  <cellStyles count="3">
    <cellStyle name="Обычный" xfId="0" builtinId="0"/>
    <cellStyle name="Обычный 2" xfId="1"/>
    <cellStyle name="Обычный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50"/>
  <sheetViews>
    <sheetView topLeftCell="A2" zoomScale="115" zoomScaleNormal="115" workbookViewId="0">
      <selection activeCell="D27" sqref="D27"/>
    </sheetView>
  </sheetViews>
  <sheetFormatPr defaultColWidth="12.5703125" defaultRowHeight="15.75" customHeight="1" x14ac:dyDescent="0.2"/>
  <cols>
    <col min="1" max="1" width="5" customWidth="1"/>
    <col min="2" max="2" width="15.28515625" customWidth="1"/>
    <col min="4" max="4" width="15.42578125" customWidth="1"/>
    <col min="5" max="5" width="6.42578125" customWidth="1"/>
    <col min="6" max="6" width="9.7109375" customWidth="1"/>
    <col min="7" max="7" width="9.85546875" customWidth="1"/>
    <col min="8" max="8" width="23.42578125" customWidth="1"/>
    <col min="9" max="9" width="7.5703125" customWidth="1"/>
    <col min="10" max="10" width="28.140625" customWidth="1"/>
    <col min="11" max="11" width="5.85546875" customWidth="1"/>
    <col min="12" max="12" width="5.42578125" customWidth="1"/>
    <col min="13" max="13" width="5" customWidth="1"/>
    <col min="14" max="14" width="9.85546875" hidden="1" customWidth="1"/>
    <col min="15" max="15" width="4.7109375" customWidth="1"/>
    <col min="16" max="16" width="5" customWidth="1"/>
    <col min="17" max="18" width="4.7109375" customWidth="1"/>
    <col min="19" max="19" width="10.7109375" customWidth="1"/>
  </cols>
  <sheetData>
    <row r="1" spans="1:21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20"/>
      <c r="Q1" s="20"/>
      <c r="R1" s="20"/>
      <c r="S1" s="15"/>
      <c r="T1" s="15"/>
      <c r="U1" s="18"/>
    </row>
    <row r="2" spans="1:21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20"/>
      <c r="N2" s="20"/>
      <c r="O2" s="20"/>
      <c r="P2" s="20"/>
      <c r="Q2" s="20"/>
      <c r="R2" s="20"/>
      <c r="S2" s="15"/>
      <c r="T2" s="15"/>
      <c r="U2" s="18"/>
    </row>
    <row r="3" spans="1:21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20"/>
      <c r="Q3" s="20"/>
      <c r="R3" s="20"/>
      <c r="S3" s="15"/>
      <c r="T3" s="15"/>
      <c r="U3" s="18"/>
    </row>
    <row r="4" spans="1:21" ht="12.75" x14ac:dyDescent="0.2">
      <c r="A4" s="15"/>
      <c r="B4" s="15" t="s">
        <v>6</v>
      </c>
      <c r="C4" s="20">
        <v>7</v>
      </c>
      <c r="D4" s="15"/>
      <c r="E4" s="15"/>
      <c r="F4" s="15"/>
      <c r="G4" s="15"/>
      <c r="H4" s="15"/>
      <c r="I4" s="15"/>
      <c r="J4" s="15"/>
      <c r="K4" s="20"/>
      <c r="L4" s="20"/>
      <c r="M4" s="20"/>
      <c r="N4" s="20"/>
      <c r="O4" s="20"/>
      <c r="P4" s="20"/>
      <c r="Q4" s="20"/>
      <c r="R4" s="20"/>
      <c r="S4" s="15"/>
      <c r="T4" s="15"/>
      <c r="U4" s="18"/>
    </row>
    <row r="5" spans="1:21" ht="12.75" x14ac:dyDescent="0.2">
      <c r="A5" s="15"/>
      <c r="B5" s="15" t="s">
        <v>7</v>
      </c>
      <c r="C5" s="20">
        <v>77</v>
      </c>
      <c r="D5" s="15"/>
      <c r="E5" s="15"/>
      <c r="F5" s="21"/>
      <c r="G5" s="15"/>
      <c r="H5" s="15"/>
      <c r="I5" s="15"/>
      <c r="J5" s="15"/>
      <c r="K5" s="20"/>
      <c r="L5" s="20"/>
      <c r="M5" s="20"/>
      <c r="N5" s="20"/>
      <c r="O5" s="20"/>
      <c r="P5" s="20"/>
      <c r="Q5" s="20"/>
      <c r="R5" s="20"/>
      <c r="S5" s="15"/>
      <c r="U5" s="18"/>
    </row>
    <row r="6" spans="1:21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06" t="s">
        <v>586</v>
      </c>
      <c r="L6" s="207"/>
      <c r="M6" s="207"/>
      <c r="N6" s="207"/>
      <c r="O6" s="207"/>
      <c r="P6" s="207"/>
      <c r="Q6" s="207"/>
      <c r="R6" s="207"/>
      <c r="S6" s="14"/>
      <c r="T6" s="13"/>
    </row>
    <row r="7" spans="1:21" ht="29.25" customHeight="1" x14ac:dyDescent="0.2">
      <c r="A7" s="25" t="s">
        <v>10</v>
      </c>
      <c r="B7" s="25" t="s">
        <v>11</v>
      </c>
      <c r="C7" s="25" t="s">
        <v>12</v>
      </c>
      <c r="D7" s="25" t="s">
        <v>13</v>
      </c>
      <c r="E7" s="26" t="s">
        <v>14</v>
      </c>
      <c r="F7" s="26" t="s">
        <v>15</v>
      </c>
      <c r="G7" s="26" t="s">
        <v>16</v>
      </c>
      <c r="H7" s="26" t="s">
        <v>17</v>
      </c>
      <c r="I7" s="26" t="s">
        <v>6</v>
      </c>
      <c r="J7" s="26" t="s">
        <v>18</v>
      </c>
      <c r="K7" s="26">
        <v>1</v>
      </c>
      <c r="L7" s="26">
        <v>2</v>
      </c>
      <c r="M7" s="26">
        <v>3</v>
      </c>
      <c r="N7" s="26">
        <v>4</v>
      </c>
      <c r="O7" s="26">
        <v>4</v>
      </c>
      <c r="P7" s="26">
        <v>5</v>
      </c>
      <c r="Q7" s="48">
        <v>6</v>
      </c>
      <c r="R7" s="84">
        <v>7</v>
      </c>
      <c r="S7" s="49" t="s">
        <v>20</v>
      </c>
      <c r="T7" s="50" t="s">
        <v>187</v>
      </c>
      <c r="U7" s="84" t="s">
        <v>19</v>
      </c>
    </row>
    <row r="8" spans="1:21" s="121" customFormat="1" ht="15.75" customHeight="1" x14ac:dyDescent="0.2">
      <c r="A8" s="85">
        <v>1</v>
      </c>
      <c r="B8" s="78" t="s">
        <v>233</v>
      </c>
      <c r="C8" s="78" t="s">
        <v>110</v>
      </c>
      <c r="D8" s="78" t="s">
        <v>197</v>
      </c>
      <c r="E8" s="52" t="s">
        <v>188</v>
      </c>
      <c r="F8" s="44">
        <v>40431</v>
      </c>
      <c r="G8" s="217" t="s">
        <v>3</v>
      </c>
      <c r="H8" s="78" t="s">
        <v>152</v>
      </c>
      <c r="I8" s="32">
        <v>7</v>
      </c>
      <c r="J8" s="78" t="s">
        <v>295</v>
      </c>
      <c r="K8" s="141">
        <v>6</v>
      </c>
      <c r="L8" s="141">
        <v>0</v>
      </c>
      <c r="M8" s="141">
        <v>0</v>
      </c>
      <c r="N8" s="141"/>
      <c r="O8" s="141">
        <v>10</v>
      </c>
      <c r="P8" s="141">
        <v>9</v>
      </c>
      <c r="Q8" s="141">
        <v>12</v>
      </c>
      <c r="R8" s="141">
        <v>12</v>
      </c>
      <c r="S8" s="32">
        <f t="shared" ref="S8:S39" si="0">SUM(K8:R8)</f>
        <v>49</v>
      </c>
      <c r="T8" s="120">
        <f>S8*100/77</f>
        <v>63.636363636363633</v>
      </c>
      <c r="U8" s="52" t="s">
        <v>589</v>
      </c>
    </row>
    <row r="9" spans="1:21" s="121" customFormat="1" ht="15.75" customHeight="1" x14ac:dyDescent="0.2">
      <c r="A9" s="85">
        <v>2</v>
      </c>
      <c r="B9" s="76" t="s">
        <v>189</v>
      </c>
      <c r="C9" s="76" t="s">
        <v>190</v>
      </c>
      <c r="D9" s="76" t="s">
        <v>191</v>
      </c>
      <c r="E9" s="52" t="s">
        <v>188</v>
      </c>
      <c r="F9" s="39">
        <v>40388</v>
      </c>
      <c r="G9" s="217" t="s">
        <v>3</v>
      </c>
      <c r="H9" s="76" t="s">
        <v>160</v>
      </c>
      <c r="I9" s="32">
        <v>7</v>
      </c>
      <c r="J9" s="76" t="s">
        <v>286</v>
      </c>
      <c r="K9" s="97">
        <v>8</v>
      </c>
      <c r="L9" s="97">
        <v>6</v>
      </c>
      <c r="M9" s="97">
        <v>4</v>
      </c>
      <c r="N9" s="97"/>
      <c r="O9" s="97">
        <v>11</v>
      </c>
      <c r="P9" s="97">
        <v>6</v>
      </c>
      <c r="Q9" s="97">
        <v>6</v>
      </c>
      <c r="R9" s="97">
        <v>2</v>
      </c>
      <c r="S9" s="32">
        <f t="shared" si="0"/>
        <v>43</v>
      </c>
      <c r="T9" s="120">
        <f t="shared" ref="T9:T46" si="1">S9*100/77</f>
        <v>55.844155844155843</v>
      </c>
      <c r="U9" s="52" t="s">
        <v>588</v>
      </c>
    </row>
    <row r="10" spans="1:21" s="121" customFormat="1" ht="15.75" customHeight="1" x14ac:dyDescent="0.2">
      <c r="A10" s="85">
        <v>3</v>
      </c>
      <c r="B10" s="76" t="s">
        <v>192</v>
      </c>
      <c r="C10" s="76" t="s">
        <v>193</v>
      </c>
      <c r="D10" s="76" t="s">
        <v>194</v>
      </c>
      <c r="E10" s="52" t="s">
        <v>188</v>
      </c>
      <c r="F10" s="39">
        <v>40254</v>
      </c>
      <c r="G10" s="217" t="s">
        <v>3</v>
      </c>
      <c r="H10" s="76" t="s">
        <v>160</v>
      </c>
      <c r="I10" s="32">
        <v>7</v>
      </c>
      <c r="J10" s="76" t="s">
        <v>286</v>
      </c>
      <c r="K10" s="98">
        <v>8</v>
      </c>
      <c r="L10" s="98">
        <v>3</v>
      </c>
      <c r="M10" s="98">
        <v>4</v>
      </c>
      <c r="N10" s="98"/>
      <c r="O10" s="98">
        <v>11</v>
      </c>
      <c r="P10" s="98">
        <v>5</v>
      </c>
      <c r="Q10" s="98">
        <v>2</v>
      </c>
      <c r="R10" s="98">
        <v>10</v>
      </c>
      <c r="S10" s="32">
        <f t="shared" si="0"/>
        <v>43</v>
      </c>
      <c r="T10" s="120">
        <f t="shared" si="1"/>
        <v>55.844155844155843</v>
      </c>
      <c r="U10" s="52" t="s">
        <v>588</v>
      </c>
    </row>
    <row r="11" spans="1:21" ht="15.75" customHeight="1" x14ac:dyDescent="0.2">
      <c r="A11" s="85">
        <v>4</v>
      </c>
      <c r="B11" s="76" t="s">
        <v>575</v>
      </c>
      <c r="C11" s="76" t="s">
        <v>223</v>
      </c>
      <c r="D11" s="76" t="s">
        <v>224</v>
      </c>
      <c r="E11" s="86" t="s">
        <v>188</v>
      </c>
      <c r="F11" s="138">
        <v>40546</v>
      </c>
      <c r="G11" s="125" t="s">
        <v>3</v>
      </c>
      <c r="H11" s="78" t="s">
        <v>153</v>
      </c>
      <c r="I11" s="28">
        <v>7</v>
      </c>
      <c r="J11" s="87" t="s">
        <v>294</v>
      </c>
      <c r="K11" s="119">
        <v>2</v>
      </c>
      <c r="L11" s="119">
        <v>0</v>
      </c>
      <c r="M11" s="119">
        <v>4</v>
      </c>
      <c r="N11" s="119"/>
      <c r="O11" s="119">
        <v>10</v>
      </c>
      <c r="P11" s="119">
        <v>7</v>
      </c>
      <c r="Q11" s="119">
        <v>2</v>
      </c>
      <c r="R11" s="119">
        <v>12</v>
      </c>
      <c r="S11" s="28">
        <f t="shared" si="0"/>
        <v>37</v>
      </c>
      <c r="T11" s="75">
        <f t="shared" si="1"/>
        <v>48.051948051948052</v>
      </c>
      <c r="U11" s="139"/>
    </row>
    <row r="12" spans="1:21" ht="15.75" customHeight="1" x14ac:dyDescent="0.2">
      <c r="A12" s="85">
        <v>5</v>
      </c>
      <c r="B12" s="76" t="s">
        <v>230</v>
      </c>
      <c r="C12" s="76" t="s">
        <v>231</v>
      </c>
      <c r="D12" s="76" t="s">
        <v>232</v>
      </c>
      <c r="E12" s="86" t="s">
        <v>9</v>
      </c>
      <c r="F12" s="138">
        <v>40227</v>
      </c>
      <c r="G12" s="125" t="s">
        <v>3</v>
      </c>
      <c r="H12" s="78" t="s">
        <v>153</v>
      </c>
      <c r="I12" s="28">
        <v>7</v>
      </c>
      <c r="J12" s="87" t="s">
        <v>294</v>
      </c>
      <c r="K12" s="98">
        <v>4</v>
      </c>
      <c r="L12" s="98">
        <v>0</v>
      </c>
      <c r="M12" s="98">
        <v>2</v>
      </c>
      <c r="N12" s="98"/>
      <c r="O12" s="98">
        <v>6</v>
      </c>
      <c r="P12" s="98">
        <v>7</v>
      </c>
      <c r="Q12" s="98">
        <v>4</v>
      </c>
      <c r="R12" s="98">
        <v>10</v>
      </c>
      <c r="S12" s="28">
        <f t="shared" si="0"/>
        <v>33</v>
      </c>
      <c r="T12" s="75">
        <f t="shared" si="1"/>
        <v>42.857142857142854</v>
      </c>
      <c r="U12" s="139"/>
    </row>
    <row r="13" spans="1:21" ht="15.75" customHeight="1" x14ac:dyDescent="0.2">
      <c r="A13" s="85">
        <v>6</v>
      </c>
      <c r="B13" s="79" t="s">
        <v>237</v>
      </c>
      <c r="C13" s="79" t="s">
        <v>238</v>
      </c>
      <c r="D13" s="79" t="s">
        <v>239</v>
      </c>
      <c r="E13" s="86" t="s">
        <v>188</v>
      </c>
      <c r="F13" s="56" t="s">
        <v>278</v>
      </c>
      <c r="G13" s="125" t="s">
        <v>3</v>
      </c>
      <c r="H13" s="79" t="s">
        <v>150</v>
      </c>
      <c r="I13" s="28">
        <v>7</v>
      </c>
      <c r="J13" s="140" t="s">
        <v>288</v>
      </c>
      <c r="K13" s="97">
        <v>2</v>
      </c>
      <c r="L13" s="97">
        <v>0</v>
      </c>
      <c r="M13" s="97">
        <v>0</v>
      </c>
      <c r="N13" s="97"/>
      <c r="O13" s="97">
        <v>3</v>
      </c>
      <c r="P13" s="97">
        <v>8</v>
      </c>
      <c r="Q13" s="97">
        <v>2</v>
      </c>
      <c r="R13" s="97">
        <v>17</v>
      </c>
      <c r="S13" s="28">
        <f t="shared" si="0"/>
        <v>32</v>
      </c>
      <c r="T13" s="75">
        <f t="shared" si="1"/>
        <v>41.558441558441558</v>
      </c>
      <c r="U13" s="139"/>
    </row>
    <row r="14" spans="1:21" ht="15.75" customHeight="1" x14ac:dyDescent="0.2">
      <c r="A14" s="85">
        <v>7</v>
      </c>
      <c r="B14" s="77" t="s">
        <v>225</v>
      </c>
      <c r="C14" s="77" t="s">
        <v>226</v>
      </c>
      <c r="D14" s="77" t="s">
        <v>227</v>
      </c>
      <c r="E14" s="86" t="s">
        <v>9</v>
      </c>
      <c r="F14" s="82">
        <v>40541</v>
      </c>
      <c r="G14" s="125" t="s">
        <v>3</v>
      </c>
      <c r="H14" s="77" t="s">
        <v>282</v>
      </c>
      <c r="I14" s="28">
        <v>7</v>
      </c>
      <c r="J14" s="77" t="s">
        <v>289</v>
      </c>
      <c r="K14" s="98">
        <v>2</v>
      </c>
      <c r="L14" s="98">
        <v>0</v>
      </c>
      <c r="M14" s="98">
        <v>0</v>
      </c>
      <c r="N14" s="98"/>
      <c r="O14" s="98">
        <v>8</v>
      </c>
      <c r="P14" s="98">
        <v>6</v>
      </c>
      <c r="Q14" s="98">
        <v>6</v>
      </c>
      <c r="R14" s="98">
        <v>10</v>
      </c>
      <c r="S14" s="28">
        <f t="shared" si="0"/>
        <v>32</v>
      </c>
      <c r="T14" s="75">
        <f t="shared" si="1"/>
        <v>41.558441558441558</v>
      </c>
      <c r="U14" s="139"/>
    </row>
    <row r="15" spans="1:21" ht="15.75" customHeight="1" x14ac:dyDescent="0.2">
      <c r="A15" s="85">
        <v>8</v>
      </c>
      <c r="B15" s="76" t="s">
        <v>228</v>
      </c>
      <c r="C15" s="76" t="s">
        <v>229</v>
      </c>
      <c r="D15" s="76" t="s">
        <v>61</v>
      </c>
      <c r="E15" s="86" t="s">
        <v>188</v>
      </c>
      <c r="F15" s="138">
        <v>40375</v>
      </c>
      <c r="G15" s="125" t="s">
        <v>3</v>
      </c>
      <c r="H15" s="78" t="s">
        <v>153</v>
      </c>
      <c r="I15" s="28">
        <v>7</v>
      </c>
      <c r="J15" s="87" t="s">
        <v>294</v>
      </c>
      <c r="K15" s="98">
        <v>4</v>
      </c>
      <c r="L15" s="98">
        <v>0</v>
      </c>
      <c r="M15" s="98">
        <v>0</v>
      </c>
      <c r="N15" s="98"/>
      <c r="O15" s="98">
        <v>6</v>
      </c>
      <c r="P15" s="98">
        <v>5</v>
      </c>
      <c r="Q15" s="98">
        <v>2</v>
      </c>
      <c r="R15" s="98">
        <v>12</v>
      </c>
      <c r="S15" s="28">
        <f t="shared" si="0"/>
        <v>29</v>
      </c>
      <c r="T15" s="75">
        <f t="shared" si="1"/>
        <v>37.662337662337663</v>
      </c>
      <c r="U15" s="139"/>
    </row>
    <row r="16" spans="1:21" ht="15.75" customHeight="1" x14ac:dyDescent="0.2">
      <c r="A16" s="85">
        <v>9</v>
      </c>
      <c r="B16" s="78" t="s">
        <v>242</v>
      </c>
      <c r="C16" s="78" t="s">
        <v>112</v>
      </c>
      <c r="D16" s="78" t="s">
        <v>243</v>
      </c>
      <c r="E16" s="86" t="s">
        <v>9</v>
      </c>
      <c r="F16" s="36">
        <v>40395</v>
      </c>
      <c r="G16" s="125" t="s">
        <v>3</v>
      </c>
      <c r="H16" s="78" t="s">
        <v>152</v>
      </c>
      <c r="I16" s="28">
        <v>7</v>
      </c>
      <c r="J16" s="78" t="s">
        <v>296</v>
      </c>
      <c r="K16" s="98">
        <v>8</v>
      </c>
      <c r="L16" s="98">
        <v>0</v>
      </c>
      <c r="M16" s="98">
        <v>3</v>
      </c>
      <c r="N16" s="98"/>
      <c r="O16" s="98">
        <v>3</v>
      </c>
      <c r="P16" s="98">
        <v>9</v>
      </c>
      <c r="Q16" s="98">
        <v>2</v>
      </c>
      <c r="R16" s="98">
        <v>2</v>
      </c>
      <c r="S16" s="28">
        <f t="shared" si="0"/>
        <v>27</v>
      </c>
      <c r="T16" s="75">
        <f t="shared" si="1"/>
        <v>35.064935064935064</v>
      </c>
      <c r="U16" s="139"/>
    </row>
    <row r="17" spans="1:21" ht="15.75" customHeight="1" x14ac:dyDescent="0.2">
      <c r="A17" s="85">
        <v>10</v>
      </c>
      <c r="B17" s="78" t="s">
        <v>574</v>
      </c>
      <c r="C17" s="78" t="s">
        <v>240</v>
      </c>
      <c r="D17" s="78" t="s">
        <v>241</v>
      </c>
      <c r="E17" s="86" t="s">
        <v>188</v>
      </c>
      <c r="F17" s="44">
        <v>40483</v>
      </c>
      <c r="G17" s="125" t="s">
        <v>3</v>
      </c>
      <c r="H17" s="78" t="s">
        <v>152</v>
      </c>
      <c r="I17" s="28">
        <v>7</v>
      </c>
      <c r="J17" s="78" t="s">
        <v>295</v>
      </c>
      <c r="K17" s="141">
        <v>6</v>
      </c>
      <c r="L17" s="141">
        <v>0</v>
      </c>
      <c r="M17" s="141">
        <v>0</v>
      </c>
      <c r="N17" s="141"/>
      <c r="O17" s="141">
        <v>1</v>
      </c>
      <c r="P17" s="141">
        <v>9</v>
      </c>
      <c r="Q17" s="141">
        <v>4</v>
      </c>
      <c r="R17" s="141">
        <v>5</v>
      </c>
      <c r="S17" s="28">
        <f t="shared" si="0"/>
        <v>25</v>
      </c>
      <c r="T17" s="75">
        <f t="shared" si="1"/>
        <v>32.467532467532465</v>
      </c>
      <c r="U17" s="139"/>
    </row>
    <row r="18" spans="1:21" ht="15.75" customHeight="1" x14ac:dyDescent="0.2">
      <c r="A18" s="85">
        <v>11</v>
      </c>
      <c r="B18" s="77" t="s">
        <v>202</v>
      </c>
      <c r="C18" s="77" t="s">
        <v>28</v>
      </c>
      <c r="D18" s="77" t="s">
        <v>83</v>
      </c>
      <c r="E18" s="86" t="s">
        <v>188</v>
      </c>
      <c r="F18" s="82">
        <v>40392</v>
      </c>
      <c r="G18" s="125" t="s">
        <v>3</v>
      </c>
      <c r="H18" s="77" t="s">
        <v>282</v>
      </c>
      <c r="I18" s="28">
        <v>7</v>
      </c>
      <c r="J18" s="77" t="s">
        <v>289</v>
      </c>
      <c r="K18" s="97">
        <v>6</v>
      </c>
      <c r="L18" s="97">
        <v>6</v>
      </c>
      <c r="M18" s="97">
        <v>0</v>
      </c>
      <c r="N18" s="97"/>
      <c r="O18" s="97">
        <v>4</v>
      </c>
      <c r="P18" s="97">
        <v>6</v>
      </c>
      <c r="Q18" s="97">
        <v>0</v>
      </c>
      <c r="R18" s="97">
        <v>0</v>
      </c>
      <c r="S18" s="28">
        <f t="shared" si="0"/>
        <v>22</v>
      </c>
      <c r="T18" s="75">
        <f t="shared" si="1"/>
        <v>28.571428571428573</v>
      </c>
      <c r="U18" s="139"/>
    </row>
    <row r="19" spans="1:21" ht="15.75" customHeight="1" x14ac:dyDescent="0.2">
      <c r="A19" s="85">
        <v>12</v>
      </c>
      <c r="B19" s="77" t="s">
        <v>203</v>
      </c>
      <c r="C19" s="77" t="s">
        <v>66</v>
      </c>
      <c r="D19" s="77" t="s">
        <v>204</v>
      </c>
      <c r="E19" s="86" t="s">
        <v>9</v>
      </c>
      <c r="F19" s="82">
        <v>40449</v>
      </c>
      <c r="G19" s="125" t="s">
        <v>3</v>
      </c>
      <c r="H19" s="77" t="s">
        <v>282</v>
      </c>
      <c r="I19" s="28">
        <v>7</v>
      </c>
      <c r="J19" s="77" t="s">
        <v>290</v>
      </c>
      <c r="K19" s="98">
        <v>2</v>
      </c>
      <c r="L19" s="98">
        <v>0</v>
      </c>
      <c r="M19" s="98">
        <v>0</v>
      </c>
      <c r="N19" s="98"/>
      <c r="O19" s="98">
        <v>3</v>
      </c>
      <c r="P19" s="98">
        <v>6</v>
      </c>
      <c r="Q19" s="98">
        <v>0</v>
      </c>
      <c r="R19" s="98">
        <v>10</v>
      </c>
      <c r="S19" s="28">
        <f t="shared" si="0"/>
        <v>21</v>
      </c>
      <c r="T19" s="75">
        <f t="shared" si="1"/>
        <v>27.272727272727273</v>
      </c>
      <c r="U19" s="139"/>
    </row>
    <row r="20" spans="1:21" ht="15.75" customHeight="1" x14ac:dyDescent="0.2">
      <c r="A20" s="85">
        <v>13</v>
      </c>
      <c r="B20" s="78" t="s">
        <v>255</v>
      </c>
      <c r="C20" s="78" t="s">
        <v>256</v>
      </c>
      <c r="D20" s="78" t="s">
        <v>67</v>
      </c>
      <c r="E20" s="86" t="s">
        <v>9</v>
      </c>
      <c r="F20" s="44">
        <v>40385</v>
      </c>
      <c r="G20" s="125" t="s">
        <v>3</v>
      </c>
      <c r="H20" s="78" t="s">
        <v>152</v>
      </c>
      <c r="I20" s="28">
        <v>7</v>
      </c>
      <c r="J20" s="78" t="s">
        <v>296</v>
      </c>
      <c r="K20" s="97">
        <v>2</v>
      </c>
      <c r="L20" s="97">
        <v>0</v>
      </c>
      <c r="M20" s="97">
        <v>2</v>
      </c>
      <c r="N20" s="97"/>
      <c r="O20" s="97">
        <v>0</v>
      </c>
      <c r="P20" s="97">
        <v>5</v>
      </c>
      <c r="Q20" s="97">
        <v>4</v>
      </c>
      <c r="R20" s="97">
        <v>6</v>
      </c>
      <c r="S20" s="28">
        <f t="shared" si="0"/>
        <v>19</v>
      </c>
      <c r="T20" s="75">
        <f t="shared" si="1"/>
        <v>24.675324675324674</v>
      </c>
      <c r="U20" s="139"/>
    </row>
    <row r="21" spans="1:21" ht="15.75" customHeight="1" x14ac:dyDescent="0.2">
      <c r="A21" s="85">
        <v>14</v>
      </c>
      <c r="B21" s="76" t="s">
        <v>253</v>
      </c>
      <c r="C21" s="76" t="s">
        <v>254</v>
      </c>
      <c r="D21" s="76" t="s">
        <v>222</v>
      </c>
      <c r="E21" s="86" t="s">
        <v>9</v>
      </c>
      <c r="F21" s="138">
        <v>40351</v>
      </c>
      <c r="G21" s="125" t="s">
        <v>3</v>
      </c>
      <c r="H21" s="78" t="s">
        <v>153</v>
      </c>
      <c r="I21" s="28">
        <v>7</v>
      </c>
      <c r="J21" s="87" t="s">
        <v>294</v>
      </c>
      <c r="K21" s="98">
        <v>2</v>
      </c>
      <c r="L21" s="98">
        <v>0</v>
      </c>
      <c r="M21" s="98">
        <v>0</v>
      </c>
      <c r="N21" s="98"/>
      <c r="O21" s="98">
        <v>7</v>
      </c>
      <c r="P21" s="98">
        <v>3</v>
      </c>
      <c r="Q21" s="98">
        <v>0</v>
      </c>
      <c r="R21" s="98">
        <v>6</v>
      </c>
      <c r="S21" s="28">
        <f t="shared" si="0"/>
        <v>18</v>
      </c>
      <c r="T21" s="75">
        <f t="shared" si="1"/>
        <v>23.376623376623378</v>
      </c>
      <c r="U21" s="139"/>
    </row>
    <row r="22" spans="1:21" ht="15.75" customHeight="1" x14ac:dyDescent="0.2">
      <c r="A22" s="85">
        <v>15</v>
      </c>
      <c r="B22" s="76" t="s">
        <v>269</v>
      </c>
      <c r="C22" s="76" t="s">
        <v>270</v>
      </c>
      <c r="D22" s="76" t="s">
        <v>119</v>
      </c>
      <c r="E22" s="86" t="s">
        <v>188</v>
      </c>
      <c r="F22" s="39">
        <v>40284</v>
      </c>
      <c r="G22" s="125" t="s">
        <v>3</v>
      </c>
      <c r="H22" s="76" t="s">
        <v>281</v>
      </c>
      <c r="I22" s="28">
        <v>7</v>
      </c>
      <c r="J22" s="76" t="s">
        <v>287</v>
      </c>
      <c r="K22" s="97">
        <v>2</v>
      </c>
      <c r="L22" s="97">
        <v>0</v>
      </c>
      <c r="M22" s="97">
        <v>0</v>
      </c>
      <c r="N22" s="97"/>
      <c r="O22" s="97">
        <v>1</v>
      </c>
      <c r="P22" s="97">
        <v>9</v>
      </c>
      <c r="Q22" s="97">
        <v>4</v>
      </c>
      <c r="R22" s="97">
        <v>2</v>
      </c>
      <c r="S22" s="28">
        <f t="shared" si="0"/>
        <v>18</v>
      </c>
      <c r="T22" s="75">
        <f t="shared" si="1"/>
        <v>23.376623376623378</v>
      </c>
      <c r="U22" s="139"/>
    </row>
    <row r="23" spans="1:21" ht="15.75" customHeight="1" x14ac:dyDescent="0.2">
      <c r="A23" s="85">
        <v>16</v>
      </c>
      <c r="B23" s="80" t="s">
        <v>220</v>
      </c>
      <c r="C23" s="80" t="s">
        <v>221</v>
      </c>
      <c r="D23" s="80" t="s">
        <v>222</v>
      </c>
      <c r="E23" s="86" t="s">
        <v>9</v>
      </c>
      <c r="F23" s="142">
        <v>40573</v>
      </c>
      <c r="G23" s="125" t="s">
        <v>3</v>
      </c>
      <c r="H23" s="78" t="s">
        <v>153</v>
      </c>
      <c r="I23" s="28">
        <v>7</v>
      </c>
      <c r="J23" s="143" t="s">
        <v>293</v>
      </c>
      <c r="K23" s="98">
        <v>4</v>
      </c>
      <c r="L23" s="98">
        <v>0</v>
      </c>
      <c r="M23" s="98">
        <v>0</v>
      </c>
      <c r="N23" s="98"/>
      <c r="O23" s="98">
        <v>8</v>
      </c>
      <c r="P23" s="98">
        <v>3</v>
      </c>
      <c r="Q23" s="98">
        <v>0</v>
      </c>
      <c r="R23" s="98">
        <v>2</v>
      </c>
      <c r="S23" s="28">
        <f t="shared" si="0"/>
        <v>17</v>
      </c>
      <c r="T23" s="75">
        <f t="shared" si="1"/>
        <v>22.077922077922079</v>
      </c>
      <c r="U23" s="139"/>
    </row>
    <row r="24" spans="1:21" ht="15.75" customHeight="1" x14ac:dyDescent="0.2">
      <c r="A24" s="85">
        <v>17</v>
      </c>
      <c r="B24" s="80" t="s">
        <v>260</v>
      </c>
      <c r="C24" s="80" t="s">
        <v>110</v>
      </c>
      <c r="D24" s="80" t="s">
        <v>111</v>
      </c>
      <c r="E24" s="86" t="s">
        <v>188</v>
      </c>
      <c r="F24" s="142">
        <v>40500</v>
      </c>
      <c r="G24" s="125" t="s">
        <v>3</v>
      </c>
      <c r="H24" s="78" t="s">
        <v>153</v>
      </c>
      <c r="I24" s="28">
        <v>7</v>
      </c>
      <c r="J24" s="87" t="s">
        <v>294</v>
      </c>
      <c r="K24" s="141">
        <v>2</v>
      </c>
      <c r="L24" s="141">
        <v>3</v>
      </c>
      <c r="M24" s="141">
        <v>0</v>
      </c>
      <c r="N24" s="141"/>
      <c r="O24" s="141">
        <v>3</v>
      </c>
      <c r="P24" s="141">
        <v>5</v>
      </c>
      <c r="Q24" s="141">
        <v>0</v>
      </c>
      <c r="R24" s="141">
        <v>4</v>
      </c>
      <c r="S24" s="28">
        <f t="shared" si="0"/>
        <v>17</v>
      </c>
      <c r="T24" s="75">
        <f t="shared" si="1"/>
        <v>22.077922077922079</v>
      </c>
      <c r="U24" s="139"/>
    </row>
    <row r="25" spans="1:21" ht="15.75" customHeight="1" x14ac:dyDescent="0.2">
      <c r="A25" s="85">
        <v>18</v>
      </c>
      <c r="B25" s="76" t="s">
        <v>27</v>
      </c>
      <c r="C25" s="76" t="s">
        <v>261</v>
      </c>
      <c r="D25" s="76" t="s">
        <v>262</v>
      </c>
      <c r="E25" s="86" t="s">
        <v>188</v>
      </c>
      <c r="F25" s="138">
        <v>40247</v>
      </c>
      <c r="G25" s="125" t="s">
        <v>3</v>
      </c>
      <c r="H25" s="78" t="s">
        <v>153</v>
      </c>
      <c r="I25" s="28">
        <v>7</v>
      </c>
      <c r="J25" s="87" t="s">
        <v>294</v>
      </c>
      <c r="K25" s="144">
        <v>2</v>
      </c>
      <c r="L25" s="144">
        <v>0</v>
      </c>
      <c r="M25" s="144">
        <v>0</v>
      </c>
      <c r="N25" s="144"/>
      <c r="O25" s="144">
        <v>7</v>
      </c>
      <c r="P25" s="144">
        <v>1</v>
      </c>
      <c r="Q25" s="144">
        <v>2</v>
      </c>
      <c r="R25" s="144">
        <v>2</v>
      </c>
      <c r="S25" s="28">
        <f t="shared" si="0"/>
        <v>14</v>
      </c>
      <c r="T25" s="75">
        <f t="shared" si="1"/>
        <v>18.181818181818183</v>
      </c>
      <c r="U25" s="139"/>
    </row>
    <row r="26" spans="1:21" ht="15.75" customHeight="1" x14ac:dyDescent="0.2">
      <c r="A26" s="85">
        <v>19</v>
      </c>
      <c r="B26" s="76" t="s">
        <v>234</v>
      </c>
      <c r="C26" s="76" t="s">
        <v>98</v>
      </c>
      <c r="D26" s="76" t="s">
        <v>235</v>
      </c>
      <c r="E26" s="86" t="s">
        <v>188</v>
      </c>
      <c r="F26" s="39">
        <v>40564</v>
      </c>
      <c r="G26" s="125" t="s">
        <v>3</v>
      </c>
      <c r="H26" s="76" t="s">
        <v>281</v>
      </c>
      <c r="I26" s="28">
        <v>7</v>
      </c>
      <c r="J26" s="76" t="s">
        <v>287</v>
      </c>
      <c r="K26" s="98">
        <v>2</v>
      </c>
      <c r="L26" s="98">
        <v>3</v>
      </c>
      <c r="M26" s="98">
        <v>0</v>
      </c>
      <c r="N26" s="98"/>
      <c r="O26" s="98">
        <v>3</v>
      </c>
      <c r="P26" s="98">
        <v>4</v>
      </c>
      <c r="Q26" s="98">
        <v>2</v>
      </c>
      <c r="R26" s="98">
        <v>0</v>
      </c>
      <c r="S26" s="28">
        <f t="shared" si="0"/>
        <v>14</v>
      </c>
      <c r="T26" s="75">
        <f t="shared" si="1"/>
        <v>18.181818181818183</v>
      </c>
      <c r="U26" s="139"/>
    </row>
    <row r="27" spans="1:21" ht="15.75" customHeight="1" x14ac:dyDescent="0.2">
      <c r="A27" s="85">
        <v>20</v>
      </c>
      <c r="B27" s="76" t="s">
        <v>259</v>
      </c>
      <c r="C27" s="76" t="s">
        <v>587</v>
      </c>
      <c r="D27" s="76" t="s">
        <v>64</v>
      </c>
      <c r="E27" s="86" t="s">
        <v>188</v>
      </c>
      <c r="F27" s="39">
        <v>40507</v>
      </c>
      <c r="G27" s="125" t="s">
        <v>3</v>
      </c>
      <c r="H27" s="76" t="s">
        <v>283</v>
      </c>
      <c r="I27" s="28">
        <v>7</v>
      </c>
      <c r="J27" s="76" t="s">
        <v>292</v>
      </c>
      <c r="K27" s="98">
        <v>2</v>
      </c>
      <c r="L27" s="98">
        <v>0</v>
      </c>
      <c r="M27" s="98">
        <v>0</v>
      </c>
      <c r="N27" s="98"/>
      <c r="O27" s="98">
        <v>5</v>
      </c>
      <c r="P27" s="98">
        <v>3</v>
      </c>
      <c r="Q27" s="98">
        <v>0</v>
      </c>
      <c r="R27" s="98">
        <v>2</v>
      </c>
      <c r="S27" s="28">
        <f t="shared" si="0"/>
        <v>12</v>
      </c>
      <c r="T27" s="75">
        <f t="shared" si="1"/>
        <v>15.584415584415584</v>
      </c>
      <c r="U27" s="139"/>
    </row>
    <row r="28" spans="1:21" ht="15.75" customHeight="1" x14ac:dyDescent="0.2">
      <c r="A28" s="85">
        <v>21</v>
      </c>
      <c r="B28" s="79" t="s">
        <v>236</v>
      </c>
      <c r="C28" s="79" t="s">
        <v>144</v>
      </c>
      <c r="D28" s="79" t="s">
        <v>197</v>
      </c>
      <c r="E28" s="86" t="s">
        <v>188</v>
      </c>
      <c r="F28" s="56" t="s">
        <v>277</v>
      </c>
      <c r="G28" s="125" t="s">
        <v>3</v>
      </c>
      <c r="H28" s="79" t="s">
        <v>150</v>
      </c>
      <c r="I28" s="28">
        <v>7</v>
      </c>
      <c r="J28" s="140" t="s">
        <v>288</v>
      </c>
      <c r="K28" s="98">
        <v>2</v>
      </c>
      <c r="L28" s="98">
        <v>0</v>
      </c>
      <c r="M28" s="98">
        <v>0</v>
      </c>
      <c r="N28" s="98"/>
      <c r="O28" s="98">
        <v>2</v>
      </c>
      <c r="P28" s="98">
        <v>3</v>
      </c>
      <c r="Q28" s="98">
        <v>2</v>
      </c>
      <c r="R28" s="98">
        <v>2</v>
      </c>
      <c r="S28" s="28">
        <f t="shared" si="0"/>
        <v>11</v>
      </c>
      <c r="T28" s="75">
        <f t="shared" si="1"/>
        <v>14.285714285714286</v>
      </c>
      <c r="U28" s="139"/>
    </row>
    <row r="29" spans="1:21" ht="15.75" customHeight="1" x14ac:dyDescent="0.2">
      <c r="A29" s="85">
        <v>22</v>
      </c>
      <c r="B29" s="76" t="s">
        <v>263</v>
      </c>
      <c r="C29" s="76" t="s">
        <v>264</v>
      </c>
      <c r="D29" s="76" t="s">
        <v>265</v>
      </c>
      <c r="E29" s="86" t="s">
        <v>188</v>
      </c>
      <c r="F29" s="39">
        <v>40162</v>
      </c>
      <c r="G29" s="125" t="s">
        <v>3</v>
      </c>
      <c r="H29" s="76" t="s">
        <v>284</v>
      </c>
      <c r="I29" s="28">
        <v>7</v>
      </c>
      <c r="J29" s="76" t="s">
        <v>297</v>
      </c>
      <c r="K29" s="98">
        <v>4</v>
      </c>
      <c r="L29" s="98">
        <v>0</v>
      </c>
      <c r="M29" s="98">
        <v>0</v>
      </c>
      <c r="N29" s="98"/>
      <c r="O29" s="98">
        <v>1</v>
      </c>
      <c r="P29" s="98">
        <v>3</v>
      </c>
      <c r="Q29" s="98">
        <v>2</v>
      </c>
      <c r="R29" s="98">
        <v>0</v>
      </c>
      <c r="S29" s="28">
        <f t="shared" si="0"/>
        <v>10</v>
      </c>
      <c r="T29" s="75">
        <f t="shared" si="1"/>
        <v>12.987012987012987</v>
      </c>
      <c r="U29" s="139"/>
    </row>
    <row r="30" spans="1:21" ht="15.75" customHeight="1" x14ac:dyDescent="0.2">
      <c r="A30" s="85">
        <v>23</v>
      </c>
      <c r="B30" s="76" t="s">
        <v>252</v>
      </c>
      <c r="C30" s="76" t="s">
        <v>206</v>
      </c>
      <c r="D30" s="76" t="s">
        <v>246</v>
      </c>
      <c r="E30" s="86" t="s">
        <v>9</v>
      </c>
      <c r="F30" s="62" t="s">
        <v>279</v>
      </c>
      <c r="G30" s="125" t="s">
        <v>3</v>
      </c>
      <c r="H30" s="78" t="s">
        <v>153</v>
      </c>
      <c r="I30" s="28">
        <v>7</v>
      </c>
      <c r="J30" s="87" t="s">
        <v>294</v>
      </c>
      <c r="K30" s="145">
        <v>4</v>
      </c>
      <c r="L30" s="145">
        <v>0</v>
      </c>
      <c r="M30" s="145">
        <v>0</v>
      </c>
      <c r="N30" s="145"/>
      <c r="O30" s="145">
        <v>4</v>
      </c>
      <c r="P30" s="145">
        <v>2</v>
      </c>
      <c r="Q30" s="145">
        <v>0</v>
      </c>
      <c r="R30" s="145">
        <v>0</v>
      </c>
      <c r="S30" s="28">
        <f t="shared" si="0"/>
        <v>10</v>
      </c>
      <c r="T30" s="75">
        <f t="shared" si="1"/>
        <v>12.987012987012987</v>
      </c>
      <c r="U30" s="139"/>
    </row>
    <row r="31" spans="1:21" ht="15.75" customHeight="1" x14ac:dyDescent="0.2">
      <c r="A31" s="85">
        <v>24</v>
      </c>
      <c r="B31" s="76" t="s">
        <v>99</v>
      </c>
      <c r="C31" s="76" t="s">
        <v>208</v>
      </c>
      <c r="D31" s="76" t="s">
        <v>100</v>
      </c>
      <c r="E31" s="86" t="s">
        <v>9</v>
      </c>
      <c r="F31" s="146">
        <v>40353</v>
      </c>
      <c r="G31" s="125" t="s">
        <v>3</v>
      </c>
      <c r="H31" s="76" t="s">
        <v>161</v>
      </c>
      <c r="I31" s="28">
        <v>7</v>
      </c>
      <c r="J31" s="76" t="s">
        <v>291</v>
      </c>
      <c r="K31" s="119">
        <v>2</v>
      </c>
      <c r="L31" s="119">
        <v>0</v>
      </c>
      <c r="M31" s="119">
        <v>2</v>
      </c>
      <c r="N31" s="119"/>
      <c r="O31" s="119">
        <v>0</v>
      </c>
      <c r="P31" s="119">
        <v>3</v>
      </c>
      <c r="Q31" s="119">
        <v>2</v>
      </c>
      <c r="R31" s="119">
        <v>0</v>
      </c>
      <c r="S31" s="28">
        <f t="shared" si="0"/>
        <v>9</v>
      </c>
      <c r="T31" s="75">
        <f t="shared" si="1"/>
        <v>11.688311688311689</v>
      </c>
      <c r="U31" s="139"/>
    </row>
    <row r="32" spans="1:21" ht="15.75" customHeight="1" x14ac:dyDescent="0.2">
      <c r="A32" s="85">
        <v>25</v>
      </c>
      <c r="B32" s="76" t="s">
        <v>249</v>
      </c>
      <c r="C32" s="76" t="s">
        <v>31</v>
      </c>
      <c r="D32" s="76" t="s">
        <v>250</v>
      </c>
      <c r="E32" s="86" t="s">
        <v>9</v>
      </c>
      <c r="F32" s="39">
        <v>40492</v>
      </c>
      <c r="G32" s="125" t="s">
        <v>3</v>
      </c>
      <c r="H32" s="76" t="s">
        <v>281</v>
      </c>
      <c r="I32" s="28">
        <v>7</v>
      </c>
      <c r="J32" s="76" t="s">
        <v>287</v>
      </c>
      <c r="K32" s="98">
        <v>2</v>
      </c>
      <c r="L32" s="98">
        <v>0</v>
      </c>
      <c r="M32" s="98">
        <v>0</v>
      </c>
      <c r="N32" s="98"/>
      <c r="O32" s="98">
        <v>0</v>
      </c>
      <c r="P32" s="98">
        <v>5</v>
      </c>
      <c r="Q32" s="98">
        <v>2</v>
      </c>
      <c r="R32" s="98">
        <v>0</v>
      </c>
      <c r="S32" s="28">
        <f t="shared" si="0"/>
        <v>9</v>
      </c>
      <c r="T32" s="75">
        <f t="shared" si="1"/>
        <v>11.688311688311689</v>
      </c>
      <c r="U32" s="139"/>
    </row>
    <row r="33" spans="1:21" ht="15.75" customHeight="1" x14ac:dyDescent="0.2">
      <c r="A33" s="85">
        <v>26</v>
      </c>
      <c r="B33" s="76" t="s">
        <v>216</v>
      </c>
      <c r="C33" s="76" t="s">
        <v>217</v>
      </c>
      <c r="D33" s="76" t="s">
        <v>194</v>
      </c>
      <c r="E33" s="86" t="s">
        <v>188</v>
      </c>
      <c r="F33" s="39">
        <v>40607</v>
      </c>
      <c r="G33" s="125" t="s">
        <v>3</v>
      </c>
      <c r="H33" s="76" t="s">
        <v>281</v>
      </c>
      <c r="I33" s="28">
        <v>7</v>
      </c>
      <c r="J33" s="76" t="s">
        <v>287</v>
      </c>
      <c r="K33" s="97">
        <v>0</v>
      </c>
      <c r="L33" s="97">
        <v>0</v>
      </c>
      <c r="M33" s="97">
        <v>0</v>
      </c>
      <c r="N33" s="97"/>
      <c r="O33" s="97">
        <v>0</v>
      </c>
      <c r="P33" s="97">
        <v>6</v>
      </c>
      <c r="Q33" s="97">
        <v>2</v>
      </c>
      <c r="R33" s="97">
        <v>0</v>
      </c>
      <c r="S33" s="28">
        <f t="shared" si="0"/>
        <v>8</v>
      </c>
      <c r="T33" s="75">
        <f t="shared" si="1"/>
        <v>10.38961038961039</v>
      </c>
      <c r="U33" s="139"/>
    </row>
    <row r="34" spans="1:21" ht="15.75" customHeight="1" x14ac:dyDescent="0.2">
      <c r="A34" s="85">
        <v>27</v>
      </c>
      <c r="B34" s="76" t="s">
        <v>198</v>
      </c>
      <c r="C34" s="76" t="s">
        <v>48</v>
      </c>
      <c r="D34" s="76" t="s">
        <v>83</v>
      </c>
      <c r="E34" s="86" t="s">
        <v>188</v>
      </c>
      <c r="F34" s="39">
        <v>40521</v>
      </c>
      <c r="G34" s="125" t="s">
        <v>3</v>
      </c>
      <c r="H34" s="76" t="s">
        <v>281</v>
      </c>
      <c r="I34" s="28">
        <v>7</v>
      </c>
      <c r="J34" s="76" t="s">
        <v>287</v>
      </c>
      <c r="K34" s="97">
        <v>2</v>
      </c>
      <c r="L34" s="97">
        <v>0</v>
      </c>
      <c r="M34" s="97">
        <v>0</v>
      </c>
      <c r="N34" s="97"/>
      <c r="O34" s="97">
        <v>0</v>
      </c>
      <c r="P34" s="97">
        <v>6</v>
      </c>
      <c r="Q34" s="97">
        <v>0</v>
      </c>
      <c r="R34" s="97">
        <v>0</v>
      </c>
      <c r="S34" s="28">
        <f t="shared" si="0"/>
        <v>8</v>
      </c>
      <c r="T34" s="75">
        <f t="shared" si="1"/>
        <v>10.38961038961039</v>
      </c>
      <c r="U34" s="139"/>
    </row>
    <row r="35" spans="1:21" ht="15.75" customHeight="1" x14ac:dyDescent="0.2">
      <c r="A35" s="85">
        <v>28</v>
      </c>
      <c r="B35" s="76" t="s">
        <v>266</v>
      </c>
      <c r="C35" s="76" t="s">
        <v>115</v>
      </c>
      <c r="D35" s="76" t="s">
        <v>267</v>
      </c>
      <c r="E35" s="86" t="s">
        <v>9</v>
      </c>
      <c r="F35" s="39">
        <v>40366</v>
      </c>
      <c r="G35" s="125" t="s">
        <v>3</v>
      </c>
      <c r="H35" s="76" t="s">
        <v>281</v>
      </c>
      <c r="I35" s="28">
        <v>7</v>
      </c>
      <c r="J35" s="76" t="s">
        <v>287</v>
      </c>
      <c r="K35" s="98">
        <v>2</v>
      </c>
      <c r="L35" s="98">
        <v>0</v>
      </c>
      <c r="M35" s="98">
        <v>0</v>
      </c>
      <c r="N35" s="98"/>
      <c r="O35" s="98">
        <v>0</v>
      </c>
      <c r="P35" s="98">
        <v>4</v>
      </c>
      <c r="Q35" s="98">
        <v>2</v>
      </c>
      <c r="R35" s="98">
        <v>0</v>
      </c>
      <c r="S35" s="28">
        <f t="shared" si="0"/>
        <v>8</v>
      </c>
      <c r="T35" s="75">
        <f t="shared" si="1"/>
        <v>10.38961038961039</v>
      </c>
      <c r="U35" s="139"/>
    </row>
    <row r="36" spans="1:21" ht="15.75" customHeight="1" x14ac:dyDescent="0.2">
      <c r="A36" s="85">
        <v>29</v>
      </c>
      <c r="B36" s="76" t="s">
        <v>251</v>
      </c>
      <c r="C36" s="76" t="s">
        <v>98</v>
      </c>
      <c r="D36" s="76" t="s">
        <v>83</v>
      </c>
      <c r="E36" s="86" t="s">
        <v>188</v>
      </c>
      <c r="F36" s="39">
        <v>40332</v>
      </c>
      <c r="G36" s="125" t="s">
        <v>3</v>
      </c>
      <c r="H36" s="76" t="s">
        <v>284</v>
      </c>
      <c r="I36" s="28">
        <v>7</v>
      </c>
      <c r="J36" s="76" t="s">
        <v>297</v>
      </c>
      <c r="K36" s="98">
        <v>4</v>
      </c>
      <c r="L36" s="98">
        <v>0</v>
      </c>
      <c r="M36" s="98">
        <v>0</v>
      </c>
      <c r="N36" s="98"/>
      <c r="O36" s="98">
        <v>1</v>
      </c>
      <c r="P36" s="98">
        <v>3</v>
      </c>
      <c r="Q36" s="98">
        <v>0</v>
      </c>
      <c r="R36" s="98">
        <v>0</v>
      </c>
      <c r="S36" s="28">
        <f t="shared" si="0"/>
        <v>8</v>
      </c>
      <c r="T36" s="75">
        <f t="shared" si="1"/>
        <v>10.38961038961039</v>
      </c>
      <c r="U36" s="139"/>
    </row>
    <row r="37" spans="1:21" ht="15.75" customHeight="1" x14ac:dyDescent="0.2">
      <c r="A37" s="85">
        <v>30</v>
      </c>
      <c r="B37" s="76" t="s">
        <v>273</v>
      </c>
      <c r="C37" s="76" t="s">
        <v>193</v>
      </c>
      <c r="D37" s="76" t="s">
        <v>197</v>
      </c>
      <c r="E37" s="86" t="s">
        <v>188</v>
      </c>
      <c r="F37" s="39">
        <v>40616</v>
      </c>
      <c r="G37" s="125" t="s">
        <v>3</v>
      </c>
      <c r="H37" s="76" t="s">
        <v>281</v>
      </c>
      <c r="I37" s="28">
        <v>7</v>
      </c>
      <c r="J37" s="76" t="s">
        <v>287</v>
      </c>
      <c r="K37" s="98">
        <v>0</v>
      </c>
      <c r="L37" s="98">
        <v>3</v>
      </c>
      <c r="M37" s="98">
        <v>0</v>
      </c>
      <c r="N37" s="98"/>
      <c r="O37" s="98">
        <v>0</v>
      </c>
      <c r="P37" s="98">
        <v>3</v>
      </c>
      <c r="Q37" s="98">
        <v>0</v>
      </c>
      <c r="R37" s="98">
        <v>0</v>
      </c>
      <c r="S37" s="28">
        <f t="shared" si="0"/>
        <v>6</v>
      </c>
      <c r="T37" s="75">
        <f t="shared" si="1"/>
        <v>7.7922077922077921</v>
      </c>
      <c r="U37" s="139"/>
    </row>
    <row r="38" spans="1:21" ht="15.75" customHeight="1" x14ac:dyDescent="0.2">
      <c r="A38" s="85">
        <v>31</v>
      </c>
      <c r="B38" s="79" t="s">
        <v>199</v>
      </c>
      <c r="C38" s="79" t="s">
        <v>200</v>
      </c>
      <c r="D38" s="79" t="s">
        <v>201</v>
      </c>
      <c r="E38" s="86" t="s">
        <v>188</v>
      </c>
      <c r="F38" s="56" t="s">
        <v>276</v>
      </c>
      <c r="G38" s="125" t="s">
        <v>3</v>
      </c>
      <c r="H38" s="79" t="s">
        <v>150</v>
      </c>
      <c r="I38" s="28">
        <v>7</v>
      </c>
      <c r="J38" s="140" t="s">
        <v>288</v>
      </c>
      <c r="K38" s="141">
        <v>4</v>
      </c>
      <c r="L38" s="141">
        <v>0</v>
      </c>
      <c r="M38" s="141">
        <v>0</v>
      </c>
      <c r="N38" s="141"/>
      <c r="O38" s="141">
        <v>0</v>
      </c>
      <c r="P38" s="141">
        <v>1</v>
      </c>
      <c r="Q38" s="141">
        <v>0</v>
      </c>
      <c r="R38" s="141">
        <v>0</v>
      </c>
      <c r="S38" s="28">
        <f t="shared" si="0"/>
        <v>5</v>
      </c>
      <c r="T38" s="75">
        <f t="shared" si="1"/>
        <v>6.4935064935064934</v>
      </c>
      <c r="U38" s="139"/>
    </row>
    <row r="39" spans="1:21" ht="15.75" customHeight="1" x14ac:dyDescent="0.2">
      <c r="A39" s="85">
        <v>32</v>
      </c>
      <c r="B39" s="76" t="s">
        <v>274</v>
      </c>
      <c r="C39" s="76" t="s">
        <v>37</v>
      </c>
      <c r="D39" s="76" t="s">
        <v>275</v>
      </c>
      <c r="E39" s="86" t="s">
        <v>188</v>
      </c>
      <c r="F39" s="39">
        <v>40414</v>
      </c>
      <c r="G39" s="125" t="s">
        <v>3</v>
      </c>
      <c r="H39" s="76" t="s">
        <v>281</v>
      </c>
      <c r="I39" s="28">
        <v>7</v>
      </c>
      <c r="J39" s="76" t="s">
        <v>287</v>
      </c>
      <c r="K39" s="98">
        <v>2</v>
      </c>
      <c r="L39" s="98">
        <v>0</v>
      </c>
      <c r="M39" s="98">
        <v>0</v>
      </c>
      <c r="N39" s="98"/>
      <c r="O39" s="98">
        <v>0</v>
      </c>
      <c r="P39" s="98">
        <v>3</v>
      </c>
      <c r="Q39" s="98">
        <v>0</v>
      </c>
      <c r="R39" s="98">
        <v>0</v>
      </c>
      <c r="S39" s="28">
        <f t="shared" si="0"/>
        <v>5</v>
      </c>
      <c r="T39" s="75">
        <f t="shared" si="1"/>
        <v>6.4935064935064934</v>
      </c>
      <c r="U39" s="139"/>
    </row>
    <row r="40" spans="1:21" ht="15.75" customHeight="1" x14ac:dyDescent="0.2">
      <c r="A40" s="85">
        <v>33</v>
      </c>
      <c r="B40" s="76" t="s">
        <v>244</v>
      </c>
      <c r="C40" s="76" t="s">
        <v>245</v>
      </c>
      <c r="D40" s="76" t="s">
        <v>246</v>
      </c>
      <c r="E40" s="86" t="s">
        <v>9</v>
      </c>
      <c r="F40" s="40">
        <v>40466</v>
      </c>
      <c r="G40" s="125" t="s">
        <v>3</v>
      </c>
      <c r="H40" s="78" t="s">
        <v>154</v>
      </c>
      <c r="I40" s="28">
        <v>7</v>
      </c>
      <c r="J40" s="87" t="s">
        <v>172</v>
      </c>
      <c r="K40" s="145">
        <v>0</v>
      </c>
      <c r="L40" s="145">
        <v>0</v>
      </c>
      <c r="M40" s="145">
        <v>0</v>
      </c>
      <c r="N40" s="145"/>
      <c r="O40" s="145">
        <v>0</v>
      </c>
      <c r="P40" s="145">
        <v>2</v>
      </c>
      <c r="Q40" s="145">
        <v>2</v>
      </c>
      <c r="R40" s="145">
        <v>0</v>
      </c>
      <c r="S40" s="28">
        <v>4</v>
      </c>
      <c r="T40" s="75">
        <f t="shared" si="1"/>
        <v>5.1948051948051948</v>
      </c>
      <c r="U40" s="139"/>
    </row>
    <row r="41" spans="1:21" ht="15.75" customHeight="1" x14ac:dyDescent="0.2">
      <c r="A41" s="85">
        <v>34</v>
      </c>
      <c r="B41" s="76" t="s">
        <v>205</v>
      </c>
      <c r="C41" s="76" t="s">
        <v>206</v>
      </c>
      <c r="D41" s="76" t="s">
        <v>207</v>
      </c>
      <c r="E41" s="86" t="s">
        <v>9</v>
      </c>
      <c r="F41" s="40">
        <v>40364</v>
      </c>
      <c r="G41" s="125" t="s">
        <v>3</v>
      </c>
      <c r="H41" s="78" t="s">
        <v>154</v>
      </c>
      <c r="I41" s="28">
        <v>7</v>
      </c>
      <c r="J41" s="87" t="s">
        <v>296</v>
      </c>
      <c r="K41" s="145">
        <v>0</v>
      </c>
      <c r="L41" s="145">
        <v>0</v>
      </c>
      <c r="M41" s="145">
        <v>0</v>
      </c>
      <c r="N41" s="145"/>
      <c r="O41" s="145">
        <v>0</v>
      </c>
      <c r="P41" s="145">
        <v>2</v>
      </c>
      <c r="Q41" s="145">
        <v>2</v>
      </c>
      <c r="R41" s="145">
        <v>0</v>
      </c>
      <c r="S41" s="28">
        <f t="shared" ref="S41:S46" si="2">SUM(K41:R41)</f>
        <v>4</v>
      </c>
      <c r="T41" s="75">
        <f t="shared" si="1"/>
        <v>5.1948051948051948</v>
      </c>
      <c r="U41" s="139"/>
    </row>
    <row r="42" spans="1:21" ht="15.75" customHeight="1" x14ac:dyDescent="0.2">
      <c r="A42" s="85">
        <v>35</v>
      </c>
      <c r="B42" s="76" t="s">
        <v>271</v>
      </c>
      <c r="C42" s="76" t="s">
        <v>229</v>
      </c>
      <c r="D42" s="76" t="s">
        <v>272</v>
      </c>
      <c r="E42" s="86" t="s">
        <v>188</v>
      </c>
      <c r="F42" s="39">
        <v>40382</v>
      </c>
      <c r="G42" s="125" t="s">
        <v>3</v>
      </c>
      <c r="H42" s="76" t="s">
        <v>284</v>
      </c>
      <c r="I42" s="28">
        <v>7</v>
      </c>
      <c r="J42" s="76" t="s">
        <v>297</v>
      </c>
      <c r="K42" s="141">
        <v>4</v>
      </c>
      <c r="L42" s="141">
        <v>0</v>
      </c>
      <c r="M42" s="141">
        <v>0</v>
      </c>
      <c r="N42" s="141"/>
      <c r="O42" s="141">
        <v>0</v>
      </c>
      <c r="P42" s="141">
        <v>0</v>
      </c>
      <c r="Q42" s="141">
        <v>0</v>
      </c>
      <c r="R42" s="141">
        <v>0</v>
      </c>
      <c r="S42" s="28">
        <f t="shared" si="2"/>
        <v>4</v>
      </c>
      <c r="T42" s="75">
        <f t="shared" si="1"/>
        <v>5.1948051948051948</v>
      </c>
      <c r="U42" s="139"/>
    </row>
    <row r="43" spans="1:21" ht="15.75" customHeight="1" x14ac:dyDescent="0.2">
      <c r="A43" s="85">
        <v>36</v>
      </c>
      <c r="B43" s="76" t="s">
        <v>257</v>
      </c>
      <c r="C43" s="76" t="s">
        <v>193</v>
      </c>
      <c r="D43" s="76" t="s">
        <v>258</v>
      </c>
      <c r="E43" s="86" t="s">
        <v>188</v>
      </c>
      <c r="F43" s="146">
        <v>40206</v>
      </c>
      <c r="G43" s="125" t="s">
        <v>3</v>
      </c>
      <c r="H43" s="76" t="s">
        <v>164</v>
      </c>
      <c r="I43" s="28">
        <v>7</v>
      </c>
      <c r="J43" s="76" t="s">
        <v>185</v>
      </c>
      <c r="K43" s="98">
        <v>0</v>
      </c>
      <c r="L43" s="98">
        <v>0</v>
      </c>
      <c r="M43" s="98">
        <v>0</v>
      </c>
      <c r="N43" s="98"/>
      <c r="O43" s="98">
        <v>0</v>
      </c>
      <c r="P43" s="98">
        <v>3</v>
      </c>
      <c r="Q43" s="98">
        <v>0</v>
      </c>
      <c r="R43" s="98">
        <v>0</v>
      </c>
      <c r="S43" s="28">
        <f t="shared" si="2"/>
        <v>3</v>
      </c>
      <c r="T43" s="75">
        <f t="shared" si="1"/>
        <v>3.8961038961038961</v>
      </c>
      <c r="U43" s="139"/>
    </row>
    <row r="44" spans="1:21" ht="15.75" customHeight="1" x14ac:dyDescent="0.2">
      <c r="A44" s="85">
        <v>37</v>
      </c>
      <c r="B44" s="76" t="s">
        <v>209</v>
      </c>
      <c r="C44" s="76" t="s">
        <v>210</v>
      </c>
      <c r="D44" s="76" t="s">
        <v>211</v>
      </c>
      <c r="E44" s="86" t="s">
        <v>9</v>
      </c>
      <c r="F44" s="147">
        <v>40489</v>
      </c>
      <c r="G44" s="125" t="s">
        <v>3</v>
      </c>
      <c r="H44" s="76" t="s">
        <v>161</v>
      </c>
      <c r="I44" s="28">
        <v>7</v>
      </c>
      <c r="J44" s="76" t="s">
        <v>291</v>
      </c>
      <c r="K44" s="97">
        <v>0</v>
      </c>
      <c r="L44" s="97">
        <v>0</v>
      </c>
      <c r="M44" s="97">
        <v>0</v>
      </c>
      <c r="N44" s="97"/>
      <c r="O44" s="97">
        <v>0</v>
      </c>
      <c r="P44" s="97">
        <v>3</v>
      </c>
      <c r="Q44" s="97">
        <v>0</v>
      </c>
      <c r="R44" s="97">
        <v>0</v>
      </c>
      <c r="S44" s="28">
        <f t="shared" si="2"/>
        <v>3</v>
      </c>
      <c r="T44" s="75">
        <f t="shared" si="1"/>
        <v>3.8961038961038961</v>
      </c>
      <c r="U44" s="139"/>
    </row>
    <row r="45" spans="1:21" ht="15.75" customHeight="1" x14ac:dyDescent="0.2">
      <c r="A45" s="85">
        <v>38</v>
      </c>
      <c r="B45" s="76" t="s">
        <v>27</v>
      </c>
      <c r="C45" s="76" t="s">
        <v>214</v>
      </c>
      <c r="D45" s="76" t="s">
        <v>215</v>
      </c>
      <c r="E45" s="86" t="s">
        <v>188</v>
      </c>
      <c r="F45" s="39">
        <v>40434</v>
      </c>
      <c r="G45" s="125" t="s">
        <v>3</v>
      </c>
      <c r="H45" s="76" t="s">
        <v>283</v>
      </c>
      <c r="I45" s="28">
        <v>7</v>
      </c>
      <c r="J45" s="76" t="s">
        <v>292</v>
      </c>
      <c r="K45" s="98">
        <v>2</v>
      </c>
      <c r="L45" s="98">
        <v>0</v>
      </c>
      <c r="M45" s="98">
        <v>0</v>
      </c>
      <c r="N45" s="98"/>
      <c r="O45" s="98">
        <v>0</v>
      </c>
      <c r="P45" s="98">
        <v>0</v>
      </c>
      <c r="Q45" s="98">
        <v>0</v>
      </c>
      <c r="R45" s="98">
        <v>0</v>
      </c>
      <c r="S45" s="28">
        <f t="shared" si="2"/>
        <v>2</v>
      </c>
      <c r="T45" s="75">
        <f t="shared" si="1"/>
        <v>2.5974025974025974</v>
      </c>
      <c r="U45" s="139"/>
    </row>
    <row r="46" spans="1:21" ht="15.75" customHeight="1" x14ac:dyDescent="0.2">
      <c r="A46" s="85">
        <v>39</v>
      </c>
      <c r="B46" s="78" t="s">
        <v>53</v>
      </c>
      <c r="C46" s="78" t="s">
        <v>195</v>
      </c>
      <c r="D46" s="78" t="s">
        <v>58</v>
      </c>
      <c r="E46" s="86" t="s">
        <v>9</v>
      </c>
      <c r="F46" s="36">
        <v>40625</v>
      </c>
      <c r="G46" s="125" t="s">
        <v>3</v>
      </c>
      <c r="H46" s="78" t="s">
        <v>280</v>
      </c>
      <c r="I46" s="28">
        <v>7</v>
      </c>
      <c r="J46" s="78" t="s">
        <v>172</v>
      </c>
      <c r="K46" s="97">
        <v>0</v>
      </c>
      <c r="L46" s="97">
        <v>0</v>
      </c>
      <c r="M46" s="97">
        <v>0</v>
      </c>
      <c r="N46" s="97"/>
      <c r="O46" s="97">
        <v>0</v>
      </c>
      <c r="P46" s="97">
        <v>0</v>
      </c>
      <c r="Q46" s="97">
        <v>0</v>
      </c>
      <c r="R46" s="97">
        <v>0</v>
      </c>
      <c r="S46" s="28">
        <f t="shared" si="2"/>
        <v>0</v>
      </c>
      <c r="T46" s="75">
        <f t="shared" si="1"/>
        <v>0</v>
      </c>
      <c r="U46" s="139"/>
    </row>
    <row r="50" spans="5:10" ht="15.75" customHeight="1" x14ac:dyDescent="0.3">
      <c r="E50" s="204" t="s">
        <v>502</v>
      </c>
      <c r="F50" s="205"/>
      <c r="G50" s="205"/>
      <c r="H50" s="205"/>
      <c r="I50" s="205"/>
      <c r="J50" s="205"/>
    </row>
  </sheetData>
  <sortState ref="A8:T46">
    <sortCondition descending="1" ref="S8:S46"/>
  </sortState>
  <mergeCells count="2">
    <mergeCell ref="E50:J50"/>
    <mergeCell ref="K6:R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5"/>
  <sheetViews>
    <sheetView topLeftCell="A2" zoomScaleNormal="100" workbookViewId="0">
      <selection activeCell="A8" sqref="A8:XFD13"/>
    </sheetView>
  </sheetViews>
  <sheetFormatPr defaultColWidth="12.5703125" defaultRowHeight="15.75" customHeight="1" x14ac:dyDescent="0.2"/>
  <cols>
    <col min="1" max="1" width="5.42578125" customWidth="1"/>
    <col min="5" max="5" width="4.42578125" customWidth="1"/>
    <col min="6" max="6" width="11.140625" customWidth="1"/>
    <col min="7" max="7" width="8" customWidth="1"/>
    <col min="8" max="8" width="17.85546875" customWidth="1"/>
    <col min="9" max="9" width="6.42578125" customWidth="1"/>
    <col min="10" max="10" width="30.5703125" customWidth="1"/>
    <col min="11" max="16" width="6.85546875" customWidth="1"/>
    <col min="17" max="18" width="7.5703125" customWidth="1"/>
    <col min="19" max="19" width="10.42578125" customWidth="1"/>
  </cols>
  <sheetData>
    <row r="1" spans="1:21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  <c r="M1" s="24"/>
      <c r="N1" s="24"/>
      <c r="O1" s="24"/>
      <c r="P1" s="24"/>
      <c r="Q1" s="24"/>
      <c r="R1" s="24"/>
      <c r="S1" s="24"/>
    </row>
    <row r="2" spans="1:21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  <c r="M2" s="24"/>
      <c r="N2" s="24"/>
      <c r="O2" s="24"/>
      <c r="P2" s="24"/>
      <c r="Q2" s="24"/>
      <c r="R2" s="24"/>
      <c r="S2" s="24"/>
    </row>
    <row r="3" spans="1:21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  <c r="M3" s="24"/>
      <c r="N3" s="24"/>
      <c r="O3" s="24"/>
      <c r="P3" s="24"/>
      <c r="Q3" s="24"/>
      <c r="R3" s="24"/>
      <c r="S3" s="24"/>
    </row>
    <row r="4" spans="1:21" ht="12.75" x14ac:dyDescent="0.2">
      <c r="A4" s="4"/>
      <c r="B4" s="5" t="s">
        <v>6</v>
      </c>
      <c r="C4" s="7">
        <v>8</v>
      </c>
      <c r="D4" s="4"/>
      <c r="E4" s="4"/>
      <c r="F4" s="4"/>
      <c r="G4" s="4"/>
      <c r="H4" s="4"/>
      <c r="I4" s="4"/>
      <c r="J4" s="4"/>
      <c r="K4" s="24"/>
      <c r="L4" s="24"/>
      <c r="M4" s="24"/>
      <c r="N4" s="24"/>
      <c r="O4" s="24"/>
      <c r="P4" s="24"/>
      <c r="Q4" s="24"/>
      <c r="R4" s="24"/>
      <c r="S4" s="24"/>
    </row>
    <row r="5" spans="1:21" ht="12.75" x14ac:dyDescent="0.2">
      <c r="A5" s="4"/>
      <c r="B5" s="8" t="s">
        <v>7</v>
      </c>
      <c r="C5" s="7">
        <v>81</v>
      </c>
      <c r="D5" s="4"/>
      <c r="E5" s="4"/>
      <c r="F5" s="9"/>
      <c r="G5" s="4"/>
      <c r="H5" s="4"/>
      <c r="I5" s="4"/>
      <c r="J5" s="4"/>
      <c r="K5" s="24"/>
      <c r="L5" s="24"/>
      <c r="M5" s="24"/>
      <c r="N5" s="24"/>
      <c r="O5" s="24"/>
      <c r="P5" s="24"/>
      <c r="Q5" s="24"/>
      <c r="R5" s="24"/>
      <c r="S5" s="24"/>
    </row>
    <row r="6" spans="1:21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26"/>
      <c r="K6" s="208" t="s">
        <v>590</v>
      </c>
      <c r="L6" s="209"/>
      <c r="M6" s="209"/>
      <c r="N6" s="209"/>
      <c r="O6" s="209"/>
      <c r="P6" s="209"/>
      <c r="Q6" s="209"/>
      <c r="R6" s="133"/>
      <c r="S6" s="132"/>
      <c r="T6" s="133"/>
      <c r="U6" s="129"/>
    </row>
    <row r="7" spans="1:21" ht="27.75" customHeight="1" x14ac:dyDescent="0.2">
      <c r="A7" s="25" t="s">
        <v>10</v>
      </c>
      <c r="B7" s="25" t="s">
        <v>11</v>
      </c>
      <c r="C7" s="25" t="s">
        <v>12</v>
      </c>
      <c r="D7" s="25" t="s">
        <v>13</v>
      </c>
      <c r="E7" s="26" t="s">
        <v>14</v>
      </c>
      <c r="F7" s="26" t="s">
        <v>15</v>
      </c>
      <c r="G7" s="26" t="s">
        <v>16</v>
      </c>
      <c r="H7" s="26" t="s">
        <v>17</v>
      </c>
      <c r="I7" s="26" t="s">
        <v>6</v>
      </c>
      <c r="J7" s="26" t="s">
        <v>18</v>
      </c>
      <c r="K7" s="127">
        <v>1</v>
      </c>
      <c r="L7" s="127">
        <v>2</v>
      </c>
      <c r="M7" s="127">
        <v>3</v>
      </c>
      <c r="N7" s="127">
        <v>4</v>
      </c>
      <c r="O7" s="127">
        <v>5</v>
      </c>
      <c r="P7" s="127">
        <v>6</v>
      </c>
      <c r="Q7" s="127">
        <v>7</v>
      </c>
      <c r="R7" s="130">
        <v>8</v>
      </c>
      <c r="S7" s="130" t="s">
        <v>20</v>
      </c>
      <c r="T7" s="131" t="s">
        <v>187</v>
      </c>
      <c r="U7" s="49" t="s">
        <v>19</v>
      </c>
    </row>
    <row r="8" spans="1:21" s="121" customFormat="1" ht="15.75" customHeight="1" x14ac:dyDescent="0.2">
      <c r="A8" s="29">
        <v>1</v>
      </c>
      <c r="B8" s="41" t="s">
        <v>76</v>
      </c>
      <c r="C8" s="41" t="s">
        <v>51</v>
      </c>
      <c r="D8" s="42" t="s">
        <v>77</v>
      </c>
      <c r="E8" s="52" t="s">
        <v>9</v>
      </c>
      <c r="F8" s="64">
        <v>40150</v>
      </c>
      <c r="G8" s="31" t="s">
        <v>3</v>
      </c>
      <c r="H8" s="33" t="s">
        <v>151</v>
      </c>
      <c r="I8" s="32">
        <v>8</v>
      </c>
      <c r="J8" s="33" t="s">
        <v>169</v>
      </c>
      <c r="K8" s="74">
        <v>6</v>
      </c>
      <c r="L8" s="74">
        <v>8</v>
      </c>
      <c r="M8" s="74">
        <v>4</v>
      </c>
      <c r="N8" s="74">
        <v>7</v>
      </c>
      <c r="O8" s="74">
        <v>8</v>
      </c>
      <c r="P8" s="74">
        <v>9</v>
      </c>
      <c r="Q8" s="74">
        <v>10</v>
      </c>
      <c r="R8" s="74">
        <v>20</v>
      </c>
      <c r="S8" s="74">
        <f t="shared" ref="S8:S48" si="0">SUM(K8:R8)</f>
        <v>72</v>
      </c>
      <c r="T8" s="120">
        <f t="shared" ref="T8:T48" si="1">S8*100/81</f>
        <v>88.888888888888886</v>
      </c>
      <c r="U8" s="52" t="s">
        <v>592</v>
      </c>
    </row>
    <row r="9" spans="1:21" s="121" customFormat="1" ht="15.75" customHeight="1" x14ac:dyDescent="0.2">
      <c r="A9" s="29">
        <v>2</v>
      </c>
      <c r="B9" s="41" t="s">
        <v>130</v>
      </c>
      <c r="C9" s="41" t="s">
        <v>131</v>
      </c>
      <c r="D9" s="42" t="s">
        <v>100</v>
      </c>
      <c r="E9" s="52" t="s">
        <v>9</v>
      </c>
      <c r="F9" s="67">
        <v>39847</v>
      </c>
      <c r="G9" s="31" t="s">
        <v>3</v>
      </c>
      <c r="H9" s="33" t="s">
        <v>159</v>
      </c>
      <c r="I9" s="32">
        <v>8</v>
      </c>
      <c r="J9" s="33" t="s">
        <v>180</v>
      </c>
      <c r="K9" s="97">
        <v>8</v>
      </c>
      <c r="L9" s="97">
        <v>9</v>
      </c>
      <c r="M9" s="97">
        <v>2</v>
      </c>
      <c r="N9" s="97">
        <v>9</v>
      </c>
      <c r="O9" s="97">
        <v>8</v>
      </c>
      <c r="P9" s="97">
        <v>9</v>
      </c>
      <c r="Q9" s="97">
        <v>3</v>
      </c>
      <c r="R9" s="97">
        <v>24</v>
      </c>
      <c r="S9" s="74">
        <f t="shared" si="0"/>
        <v>72</v>
      </c>
      <c r="T9" s="120">
        <f t="shared" si="1"/>
        <v>88.888888888888886</v>
      </c>
      <c r="U9" s="52" t="s">
        <v>592</v>
      </c>
    </row>
    <row r="10" spans="1:21" s="121" customFormat="1" ht="15.75" customHeight="1" x14ac:dyDescent="0.2">
      <c r="A10" s="29">
        <v>3</v>
      </c>
      <c r="B10" s="31" t="s">
        <v>24</v>
      </c>
      <c r="C10" s="31" t="s">
        <v>25</v>
      </c>
      <c r="D10" s="55" t="s">
        <v>26</v>
      </c>
      <c r="E10" s="52" t="s">
        <v>188</v>
      </c>
      <c r="F10" s="68" t="s">
        <v>147</v>
      </c>
      <c r="G10" s="31" t="s">
        <v>3</v>
      </c>
      <c r="H10" s="46" t="s">
        <v>150</v>
      </c>
      <c r="I10" s="32">
        <v>8</v>
      </c>
      <c r="J10" s="46" t="s">
        <v>168</v>
      </c>
      <c r="K10" s="99">
        <v>8</v>
      </c>
      <c r="L10" s="99">
        <v>9</v>
      </c>
      <c r="M10" s="99">
        <v>4</v>
      </c>
      <c r="N10" s="99">
        <v>9</v>
      </c>
      <c r="O10" s="99">
        <v>8</v>
      </c>
      <c r="P10" s="99">
        <v>6</v>
      </c>
      <c r="Q10" s="99">
        <v>5</v>
      </c>
      <c r="R10" s="99">
        <v>18</v>
      </c>
      <c r="S10" s="74">
        <f t="shared" si="0"/>
        <v>67</v>
      </c>
      <c r="T10" s="120">
        <f t="shared" si="1"/>
        <v>82.716049382716051</v>
      </c>
      <c r="U10" s="52" t="s">
        <v>588</v>
      </c>
    </row>
    <row r="11" spans="1:21" s="121" customFormat="1" ht="15.75" customHeight="1" x14ac:dyDescent="0.2">
      <c r="A11" s="29">
        <v>4</v>
      </c>
      <c r="B11" s="37" t="s">
        <v>86</v>
      </c>
      <c r="C11" s="37" t="s">
        <v>87</v>
      </c>
      <c r="D11" s="38" t="s">
        <v>88</v>
      </c>
      <c r="E11" s="52" t="s">
        <v>188</v>
      </c>
      <c r="F11" s="63">
        <v>40243</v>
      </c>
      <c r="G11" s="31" t="s">
        <v>3</v>
      </c>
      <c r="H11" s="37" t="s">
        <v>156</v>
      </c>
      <c r="I11" s="32">
        <v>8</v>
      </c>
      <c r="J11" s="37" t="s">
        <v>176</v>
      </c>
      <c r="K11" s="98">
        <v>4</v>
      </c>
      <c r="L11" s="98">
        <v>9</v>
      </c>
      <c r="M11" s="98">
        <v>4</v>
      </c>
      <c r="N11" s="98">
        <v>9</v>
      </c>
      <c r="O11" s="98">
        <v>8</v>
      </c>
      <c r="P11" s="98">
        <v>6</v>
      </c>
      <c r="Q11" s="98">
        <v>0</v>
      </c>
      <c r="R11" s="98">
        <v>22</v>
      </c>
      <c r="S11" s="74">
        <f t="shared" si="0"/>
        <v>62</v>
      </c>
      <c r="T11" s="120">
        <f t="shared" si="1"/>
        <v>76.543209876543216</v>
      </c>
      <c r="U11" s="52" t="s">
        <v>588</v>
      </c>
    </row>
    <row r="12" spans="1:21" s="121" customFormat="1" ht="15.75" customHeight="1" x14ac:dyDescent="0.2">
      <c r="A12" s="29">
        <v>5</v>
      </c>
      <c r="B12" s="37" t="s">
        <v>59</v>
      </c>
      <c r="C12" s="37" t="s">
        <v>60</v>
      </c>
      <c r="D12" s="38" t="s">
        <v>61</v>
      </c>
      <c r="E12" s="52" t="s">
        <v>188</v>
      </c>
      <c r="F12" s="63">
        <v>40203</v>
      </c>
      <c r="G12" s="31" t="s">
        <v>3</v>
      </c>
      <c r="H12" s="37" t="s">
        <v>156</v>
      </c>
      <c r="I12" s="32">
        <v>8</v>
      </c>
      <c r="J12" s="37" t="s">
        <v>176</v>
      </c>
      <c r="K12" s="99">
        <v>8</v>
      </c>
      <c r="L12" s="99">
        <v>9</v>
      </c>
      <c r="M12" s="99">
        <v>4</v>
      </c>
      <c r="N12" s="99">
        <v>5</v>
      </c>
      <c r="O12" s="99">
        <v>8</v>
      </c>
      <c r="P12" s="99">
        <v>9</v>
      </c>
      <c r="Q12" s="99">
        <v>6</v>
      </c>
      <c r="R12" s="99">
        <v>4</v>
      </c>
      <c r="S12" s="74">
        <f t="shared" si="0"/>
        <v>53</v>
      </c>
      <c r="T12" s="120">
        <f t="shared" si="1"/>
        <v>65.432098765432102</v>
      </c>
      <c r="U12" s="52" t="s">
        <v>588</v>
      </c>
    </row>
    <row r="13" spans="1:21" s="121" customFormat="1" ht="15.75" customHeight="1" x14ac:dyDescent="0.2">
      <c r="A13" s="29">
        <v>6</v>
      </c>
      <c r="B13" s="41" t="s">
        <v>78</v>
      </c>
      <c r="C13" s="41" t="s">
        <v>79</v>
      </c>
      <c r="D13" s="42" t="s">
        <v>80</v>
      </c>
      <c r="E13" s="52" t="s">
        <v>9</v>
      </c>
      <c r="F13" s="67">
        <v>40071</v>
      </c>
      <c r="G13" s="31" t="s">
        <v>3</v>
      </c>
      <c r="H13" s="33" t="s">
        <v>159</v>
      </c>
      <c r="I13" s="32">
        <v>8</v>
      </c>
      <c r="J13" s="33" t="s">
        <v>180</v>
      </c>
      <c r="K13" s="98">
        <v>2</v>
      </c>
      <c r="L13" s="98">
        <v>5</v>
      </c>
      <c r="M13" s="98">
        <v>2</v>
      </c>
      <c r="N13" s="98">
        <v>3</v>
      </c>
      <c r="O13" s="98">
        <v>8</v>
      </c>
      <c r="P13" s="98">
        <v>3</v>
      </c>
      <c r="Q13" s="98">
        <v>5</v>
      </c>
      <c r="R13" s="98">
        <v>16</v>
      </c>
      <c r="S13" s="74">
        <f t="shared" si="0"/>
        <v>44</v>
      </c>
      <c r="T13" s="120">
        <f t="shared" si="1"/>
        <v>54.320987654320987</v>
      </c>
      <c r="U13" s="52" t="s">
        <v>588</v>
      </c>
    </row>
    <row r="14" spans="1:21" ht="15.75" customHeight="1" x14ac:dyDescent="0.2">
      <c r="A14" s="29">
        <v>7</v>
      </c>
      <c r="B14" s="57" t="s">
        <v>39</v>
      </c>
      <c r="C14" s="57" t="s">
        <v>40</v>
      </c>
      <c r="D14" s="58" t="s">
        <v>41</v>
      </c>
      <c r="E14" s="52" t="s">
        <v>188</v>
      </c>
      <c r="F14" s="64">
        <v>40254</v>
      </c>
      <c r="G14" s="31" t="s">
        <v>3</v>
      </c>
      <c r="H14" s="33" t="s">
        <v>154</v>
      </c>
      <c r="I14" s="32">
        <v>8</v>
      </c>
      <c r="J14" s="33" t="s">
        <v>172</v>
      </c>
      <c r="K14" s="99">
        <v>4</v>
      </c>
      <c r="L14" s="99">
        <v>6</v>
      </c>
      <c r="M14" s="99">
        <v>4</v>
      </c>
      <c r="N14" s="99">
        <v>1</v>
      </c>
      <c r="O14" s="99">
        <v>2</v>
      </c>
      <c r="P14" s="99">
        <v>0</v>
      </c>
      <c r="Q14" s="99">
        <v>5</v>
      </c>
      <c r="R14" s="99">
        <v>12</v>
      </c>
      <c r="S14" s="74">
        <f t="shared" si="0"/>
        <v>34</v>
      </c>
      <c r="T14" s="75">
        <f t="shared" si="1"/>
        <v>41.97530864197531</v>
      </c>
      <c r="U14" s="139"/>
    </row>
    <row r="15" spans="1:21" ht="15.75" customHeight="1" x14ac:dyDescent="0.2">
      <c r="A15" s="29">
        <v>8</v>
      </c>
      <c r="B15" s="37" t="s">
        <v>81</v>
      </c>
      <c r="C15" s="37" t="s">
        <v>82</v>
      </c>
      <c r="D15" s="38" t="s">
        <v>83</v>
      </c>
      <c r="E15" s="52" t="s">
        <v>188</v>
      </c>
      <c r="F15" s="63">
        <v>40389</v>
      </c>
      <c r="G15" s="31" t="s">
        <v>3</v>
      </c>
      <c r="H15" s="37" t="s">
        <v>160</v>
      </c>
      <c r="I15" s="32">
        <v>8</v>
      </c>
      <c r="J15" s="37" t="s">
        <v>181</v>
      </c>
      <c r="K15" s="97">
        <v>4</v>
      </c>
      <c r="L15" s="97">
        <v>3</v>
      </c>
      <c r="M15" s="97">
        <v>2</v>
      </c>
      <c r="N15" s="97">
        <v>2</v>
      </c>
      <c r="O15" s="97">
        <v>0</v>
      </c>
      <c r="P15" s="97">
        <v>2</v>
      </c>
      <c r="Q15" s="97">
        <v>5</v>
      </c>
      <c r="R15" s="97">
        <v>12</v>
      </c>
      <c r="S15" s="74">
        <f t="shared" si="0"/>
        <v>30</v>
      </c>
      <c r="T15" s="75">
        <f t="shared" si="1"/>
        <v>37.037037037037038</v>
      </c>
      <c r="U15" s="139"/>
    </row>
    <row r="16" spans="1:21" ht="15.75" customHeight="1" x14ac:dyDescent="0.2">
      <c r="A16" s="29">
        <v>9</v>
      </c>
      <c r="B16" s="37" t="s">
        <v>101</v>
      </c>
      <c r="C16" s="37" t="s">
        <v>102</v>
      </c>
      <c r="D16" s="38" t="s">
        <v>103</v>
      </c>
      <c r="E16" s="52" t="s">
        <v>9</v>
      </c>
      <c r="F16" s="63">
        <v>39585</v>
      </c>
      <c r="G16" s="31" t="s">
        <v>3</v>
      </c>
      <c r="H16" s="37" t="s">
        <v>163</v>
      </c>
      <c r="I16" s="32">
        <v>8</v>
      </c>
      <c r="J16" s="37" t="s">
        <v>184</v>
      </c>
      <c r="K16" s="98">
        <v>8</v>
      </c>
      <c r="L16" s="98">
        <v>0</v>
      </c>
      <c r="M16" s="98">
        <v>0</v>
      </c>
      <c r="N16" s="98">
        <v>0</v>
      </c>
      <c r="O16" s="98">
        <v>4</v>
      </c>
      <c r="P16" s="98">
        <v>0</v>
      </c>
      <c r="Q16" s="98">
        <v>0</v>
      </c>
      <c r="R16" s="98">
        <v>18</v>
      </c>
      <c r="S16" s="74">
        <f t="shared" si="0"/>
        <v>30</v>
      </c>
      <c r="T16" s="75">
        <f t="shared" si="1"/>
        <v>37.037037037037038</v>
      </c>
      <c r="U16" s="139"/>
    </row>
    <row r="17" spans="1:21" ht="15.75" customHeight="1" x14ac:dyDescent="0.2">
      <c r="A17" s="29">
        <v>10</v>
      </c>
      <c r="B17" s="37" t="s">
        <v>65</v>
      </c>
      <c r="C17" s="37" t="s">
        <v>66</v>
      </c>
      <c r="D17" s="38" t="s">
        <v>67</v>
      </c>
      <c r="E17" s="52" t="s">
        <v>9</v>
      </c>
      <c r="F17" s="66">
        <v>40025</v>
      </c>
      <c r="G17" s="31" t="s">
        <v>3</v>
      </c>
      <c r="H17" s="37" t="s">
        <v>157</v>
      </c>
      <c r="I17" s="32">
        <v>8</v>
      </c>
      <c r="J17" s="37" t="s">
        <v>177</v>
      </c>
      <c r="K17" s="97">
        <v>4</v>
      </c>
      <c r="L17" s="97">
        <v>3</v>
      </c>
      <c r="M17" s="97">
        <v>0</v>
      </c>
      <c r="N17" s="97">
        <v>0</v>
      </c>
      <c r="O17" s="97">
        <v>6</v>
      </c>
      <c r="P17" s="97">
        <v>4</v>
      </c>
      <c r="Q17" s="97">
        <v>1</v>
      </c>
      <c r="R17" s="97">
        <v>10</v>
      </c>
      <c r="S17" s="74">
        <f t="shared" si="0"/>
        <v>28</v>
      </c>
      <c r="T17" s="75">
        <f t="shared" si="1"/>
        <v>34.567901234567898</v>
      </c>
      <c r="U17" s="139"/>
    </row>
    <row r="18" spans="1:21" ht="15.75" customHeight="1" x14ac:dyDescent="0.2">
      <c r="A18" s="29">
        <v>11</v>
      </c>
      <c r="B18" s="41" t="s">
        <v>117</v>
      </c>
      <c r="C18" s="41" t="s">
        <v>118</v>
      </c>
      <c r="D18" s="42" t="s">
        <v>119</v>
      </c>
      <c r="E18" s="52" t="s">
        <v>188</v>
      </c>
      <c r="F18" s="67">
        <v>39829</v>
      </c>
      <c r="G18" s="31" t="s">
        <v>3</v>
      </c>
      <c r="H18" s="41" t="s">
        <v>155</v>
      </c>
      <c r="I18" s="32">
        <v>8</v>
      </c>
      <c r="J18" s="41" t="s">
        <v>173</v>
      </c>
      <c r="K18" s="97">
        <v>4</v>
      </c>
      <c r="L18" s="97">
        <v>2</v>
      </c>
      <c r="M18" s="97">
        <v>0</v>
      </c>
      <c r="N18" s="97">
        <v>0</v>
      </c>
      <c r="O18" s="97">
        <v>4</v>
      </c>
      <c r="P18" s="97">
        <v>3</v>
      </c>
      <c r="Q18" s="97">
        <v>3</v>
      </c>
      <c r="R18" s="97">
        <v>12</v>
      </c>
      <c r="S18" s="74">
        <f t="shared" si="0"/>
        <v>28</v>
      </c>
      <c r="T18" s="75">
        <f t="shared" si="1"/>
        <v>34.567901234567898</v>
      </c>
      <c r="U18" s="139"/>
    </row>
    <row r="19" spans="1:21" ht="15.75" customHeight="1" x14ac:dyDescent="0.2">
      <c r="A19" s="29">
        <v>12</v>
      </c>
      <c r="B19" s="37" t="s">
        <v>576</v>
      </c>
      <c r="C19" s="37" t="s">
        <v>143</v>
      </c>
      <c r="D19" s="38" t="s">
        <v>85</v>
      </c>
      <c r="E19" s="52" t="s">
        <v>188</v>
      </c>
      <c r="F19" s="63">
        <v>39955</v>
      </c>
      <c r="G19" s="31" t="s">
        <v>3</v>
      </c>
      <c r="H19" s="46" t="s">
        <v>150</v>
      </c>
      <c r="I19" s="32">
        <v>8</v>
      </c>
      <c r="J19" s="37" t="s">
        <v>577</v>
      </c>
      <c r="K19" s="99">
        <v>4</v>
      </c>
      <c r="L19" s="99">
        <v>5</v>
      </c>
      <c r="M19" s="99">
        <v>0</v>
      </c>
      <c r="N19" s="99">
        <v>1</v>
      </c>
      <c r="O19" s="99">
        <v>0</v>
      </c>
      <c r="P19" s="99">
        <v>0</v>
      </c>
      <c r="Q19" s="99">
        <v>5</v>
      </c>
      <c r="R19" s="99">
        <v>12</v>
      </c>
      <c r="S19" s="74">
        <f t="shared" si="0"/>
        <v>27</v>
      </c>
      <c r="T19" s="75">
        <f t="shared" si="1"/>
        <v>33.333333333333336</v>
      </c>
      <c r="U19" s="139"/>
    </row>
    <row r="20" spans="1:21" ht="15.75" customHeight="1" x14ac:dyDescent="0.2">
      <c r="A20" s="29">
        <v>13</v>
      </c>
      <c r="B20" s="37" t="s">
        <v>92</v>
      </c>
      <c r="C20" s="37" t="s">
        <v>93</v>
      </c>
      <c r="D20" s="38" t="s">
        <v>94</v>
      </c>
      <c r="E20" s="52" t="s">
        <v>9</v>
      </c>
      <c r="F20" s="66">
        <v>40485</v>
      </c>
      <c r="G20" s="31" t="s">
        <v>3</v>
      </c>
      <c r="H20" s="37" t="s">
        <v>156</v>
      </c>
      <c r="I20" s="32">
        <v>8</v>
      </c>
      <c r="J20" s="37" t="s">
        <v>176</v>
      </c>
      <c r="K20" s="97">
        <v>4</v>
      </c>
      <c r="L20" s="97">
        <v>4</v>
      </c>
      <c r="M20" s="97">
        <v>0</v>
      </c>
      <c r="N20" s="97">
        <v>6</v>
      </c>
      <c r="O20" s="97">
        <v>4</v>
      </c>
      <c r="P20" s="97">
        <v>0</v>
      </c>
      <c r="Q20" s="97">
        <v>0</v>
      </c>
      <c r="R20" s="97">
        <v>8</v>
      </c>
      <c r="S20" s="74">
        <f t="shared" si="0"/>
        <v>26</v>
      </c>
      <c r="T20" s="75">
        <f t="shared" si="1"/>
        <v>32.098765432098766</v>
      </c>
      <c r="U20" s="139"/>
    </row>
    <row r="21" spans="1:21" ht="15.75" customHeight="1" x14ac:dyDescent="0.2">
      <c r="A21" s="29">
        <v>14</v>
      </c>
      <c r="B21" s="41" t="s">
        <v>45</v>
      </c>
      <c r="C21" s="41" t="s">
        <v>43</v>
      </c>
      <c r="D21" s="42" t="s">
        <v>46</v>
      </c>
      <c r="E21" s="52" t="s">
        <v>9</v>
      </c>
      <c r="F21" s="67">
        <v>40002</v>
      </c>
      <c r="G21" s="31" t="s">
        <v>3</v>
      </c>
      <c r="H21" s="41" t="s">
        <v>155</v>
      </c>
      <c r="I21" s="32">
        <v>8</v>
      </c>
      <c r="J21" s="41" t="s">
        <v>174</v>
      </c>
      <c r="K21" s="97">
        <v>4</v>
      </c>
      <c r="L21" s="97">
        <v>6</v>
      </c>
      <c r="M21" s="97">
        <v>2</v>
      </c>
      <c r="N21" s="97">
        <v>0</v>
      </c>
      <c r="O21" s="97">
        <v>4</v>
      </c>
      <c r="P21" s="97">
        <v>0</v>
      </c>
      <c r="Q21" s="97">
        <v>2</v>
      </c>
      <c r="R21" s="97">
        <v>8</v>
      </c>
      <c r="S21" s="74">
        <f t="shared" si="0"/>
        <v>26</v>
      </c>
      <c r="T21" s="75">
        <f t="shared" si="1"/>
        <v>32.098765432098766</v>
      </c>
      <c r="U21" s="139"/>
    </row>
    <row r="22" spans="1:21" ht="15.75" customHeight="1" x14ac:dyDescent="0.2">
      <c r="A22" s="29">
        <v>15</v>
      </c>
      <c r="B22" s="41" t="s">
        <v>42</v>
      </c>
      <c r="C22" s="41" t="s">
        <v>43</v>
      </c>
      <c r="D22" s="42" t="s">
        <v>44</v>
      </c>
      <c r="E22" s="52" t="s">
        <v>9</v>
      </c>
      <c r="F22" s="67">
        <v>40091</v>
      </c>
      <c r="G22" s="31" t="s">
        <v>3</v>
      </c>
      <c r="H22" s="41" t="s">
        <v>155</v>
      </c>
      <c r="I22" s="32">
        <v>8</v>
      </c>
      <c r="J22" s="41" t="s">
        <v>173</v>
      </c>
      <c r="K22" s="98">
        <v>6</v>
      </c>
      <c r="L22" s="98">
        <v>0</v>
      </c>
      <c r="M22" s="98">
        <v>0</v>
      </c>
      <c r="N22" s="98">
        <v>2</v>
      </c>
      <c r="O22" s="98">
        <v>0</v>
      </c>
      <c r="P22" s="98">
        <v>3</v>
      </c>
      <c r="Q22" s="98">
        <v>3</v>
      </c>
      <c r="R22" s="98">
        <v>12</v>
      </c>
      <c r="S22" s="74">
        <f t="shared" si="0"/>
        <v>26</v>
      </c>
      <c r="T22" s="75">
        <f t="shared" si="1"/>
        <v>32.098765432098766</v>
      </c>
      <c r="U22" s="139"/>
    </row>
    <row r="23" spans="1:21" ht="15.75" customHeight="1" x14ac:dyDescent="0.2">
      <c r="A23" s="29">
        <v>16</v>
      </c>
      <c r="B23" s="59" t="s">
        <v>139</v>
      </c>
      <c r="C23" s="59" t="s">
        <v>140</v>
      </c>
      <c r="D23" s="60" t="s">
        <v>141</v>
      </c>
      <c r="E23" s="52" t="s">
        <v>9</v>
      </c>
      <c r="F23" s="72">
        <v>40096</v>
      </c>
      <c r="G23" s="31" t="s">
        <v>3</v>
      </c>
      <c r="H23" s="37" t="s">
        <v>165</v>
      </c>
      <c r="I23" s="32">
        <v>8</v>
      </c>
      <c r="J23" s="37" t="s">
        <v>591</v>
      </c>
      <c r="K23" s="98">
        <v>2</v>
      </c>
      <c r="L23" s="98">
        <v>6</v>
      </c>
      <c r="M23" s="98">
        <v>0</v>
      </c>
      <c r="N23" s="98">
        <v>1</v>
      </c>
      <c r="O23" s="98">
        <v>0</v>
      </c>
      <c r="P23" s="98">
        <v>0</v>
      </c>
      <c r="Q23" s="98">
        <v>3</v>
      </c>
      <c r="R23" s="98">
        <v>14</v>
      </c>
      <c r="S23" s="74">
        <f t="shared" si="0"/>
        <v>26</v>
      </c>
      <c r="T23" s="75">
        <f t="shared" si="1"/>
        <v>32.098765432098766</v>
      </c>
      <c r="U23" s="139"/>
    </row>
    <row r="24" spans="1:21" ht="15.75" customHeight="1" x14ac:dyDescent="0.2">
      <c r="A24" s="29">
        <v>17</v>
      </c>
      <c r="B24" s="41" t="s">
        <v>106</v>
      </c>
      <c r="C24" s="41" t="s">
        <v>107</v>
      </c>
      <c r="D24" s="42" t="s">
        <v>108</v>
      </c>
      <c r="E24" s="52" t="s">
        <v>9</v>
      </c>
      <c r="F24" s="67">
        <v>40266</v>
      </c>
      <c r="G24" s="31" t="s">
        <v>3</v>
      </c>
      <c r="H24" s="33" t="s">
        <v>159</v>
      </c>
      <c r="I24" s="32">
        <v>8</v>
      </c>
      <c r="J24" s="33" t="s">
        <v>180</v>
      </c>
      <c r="K24" s="98">
        <v>4</v>
      </c>
      <c r="L24" s="98">
        <v>3</v>
      </c>
      <c r="M24" s="98">
        <v>0</v>
      </c>
      <c r="N24" s="98">
        <v>0</v>
      </c>
      <c r="O24" s="98">
        <v>8</v>
      </c>
      <c r="P24" s="98">
        <v>3</v>
      </c>
      <c r="Q24" s="98">
        <v>2</v>
      </c>
      <c r="R24" s="98">
        <v>4</v>
      </c>
      <c r="S24" s="74">
        <f t="shared" si="0"/>
        <v>24</v>
      </c>
      <c r="T24" s="75">
        <f t="shared" si="1"/>
        <v>29.62962962962963</v>
      </c>
      <c r="U24" s="139"/>
    </row>
    <row r="25" spans="1:21" ht="15.75" customHeight="1" x14ac:dyDescent="0.2">
      <c r="A25" s="29">
        <v>18</v>
      </c>
      <c r="B25" s="41" t="s">
        <v>56</v>
      </c>
      <c r="C25" s="41" t="s">
        <v>57</v>
      </c>
      <c r="D25" s="42" t="s">
        <v>58</v>
      </c>
      <c r="E25" s="52" t="s">
        <v>9</v>
      </c>
      <c r="F25" s="67">
        <v>39925</v>
      </c>
      <c r="G25" s="31" t="s">
        <v>3</v>
      </c>
      <c r="H25" s="41" t="s">
        <v>155</v>
      </c>
      <c r="I25" s="32">
        <v>8</v>
      </c>
      <c r="J25" s="41" t="s">
        <v>175</v>
      </c>
      <c r="K25" s="98">
        <v>2</v>
      </c>
      <c r="L25" s="98">
        <v>1</v>
      </c>
      <c r="M25" s="98">
        <v>0</v>
      </c>
      <c r="N25" s="98">
        <v>2</v>
      </c>
      <c r="O25" s="98">
        <v>2</v>
      </c>
      <c r="P25" s="98">
        <v>3</v>
      </c>
      <c r="Q25" s="98">
        <v>3</v>
      </c>
      <c r="R25" s="98">
        <v>8</v>
      </c>
      <c r="S25" s="74">
        <f t="shared" si="0"/>
        <v>21</v>
      </c>
      <c r="T25" s="75">
        <f t="shared" si="1"/>
        <v>25.925925925925927</v>
      </c>
      <c r="U25" s="139"/>
    </row>
    <row r="26" spans="1:21" ht="15.75" customHeight="1" x14ac:dyDescent="0.2">
      <c r="A26" s="29">
        <v>19</v>
      </c>
      <c r="B26" s="41" t="s">
        <v>53</v>
      </c>
      <c r="C26" s="41" t="s">
        <v>54</v>
      </c>
      <c r="D26" s="42" t="s">
        <v>55</v>
      </c>
      <c r="E26" s="52" t="s">
        <v>9</v>
      </c>
      <c r="F26" s="67">
        <v>40120</v>
      </c>
      <c r="G26" s="31" t="s">
        <v>3</v>
      </c>
      <c r="H26" s="41" t="s">
        <v>155</v>
      </c>
      <c r="I26" s="32">
        <v>8</v>
      </c>
      <c r="J26" s="41" t="s">
        <v>174</v>
      </c>
      <c r="K26" s="97">
        <v>4</v>
      </c>
      <c r="L26" s="97">
        <v>0</v>
      </c>
      <c r="M26" s="97">
        <v>0</v>
      </c>
      <c r="N26" s="97">
        <v>0</v>
      </c>
      <c r="O26" s="97">
        <v>0</v>
      </c>
      <c r="P26" s="97">
        <v>3</v>
      </c>
      <c r="Q26" s="97">
        <v>3</v>
      </c>
      <c r="R26" s="97">
        <v>10</v>
      </c>
      <c r="S26" s="74">
        <f t="shared" si="0"/>
        <v>20</v>
      </c>
      <c r="T26" s="75">
        <f t="shared" si="1"/>
        <v>24.691358024691358</v>
      </c>
      <c r="U26" s="139"/>
    </row>
    <row r="27" spans="1:21" ht="15.75" customHeight="1" x14ac:dyDescent="0.2">
      <c r="A27" s="29">
        <v>20</v>
      </c>
      <c r="B27" s="41" t="s">
        <v>73</v>
      </c>
      <c r="C27" s="41" t="s">
        <v>74</v>
      </c>
      <c r="D27" s="42" t="s">
        <v>75</v>
      </c>
      <c r="E27" s="52" t="s">
        <v>188</v>
      </c>
      <c r="F27" s="64">
        <v>40109</v>
      </c>
      <c r="G27" s="31" t="s">
        <v>3</v>
      </c>
      <c r="H27" s="33" t="s">
        <v>151</v>
      </c>
      <c r="I27" s="32">
        <v>8</v>
      </c>
      <c r="J27" s="33" t="s">
        <v>169</v>
      </c>
      <c r="K27" s="99">
        <v>4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1</v>
      </c>
      <c r="R27" s="99">
        <v>14</v>
      </c>
      <c r="S27" s="74">
        <f t="shared" si="0"/>
        <v>19</v>
      </c>
      <c r="T27" s="75">
        <f t="shared" si="1"/>
        <v>23.456790123456791</v>
      </c>
      <c r="U27" s="139"/>
    </row>
    <row r="28" spans="1:21" ht="15.75" customHeight="1" x14ac:dyDescent="0.2">
      <c r="A28" s="29">
        <v>21</v>
      </c>
      <c r="B28" s="57" t="s">
        <v>68</v>
      </c>
      <c r="C28" s="57" t="s">
        <v>69</v>
      </c>
      <c r="D28" s="58" t="s">
        <v>58</v>
      </c>
      <c r="E28" s="52" t="s">
        <v>9</v>
      </c>
      <c r="F28" s="66">
        <v>39958</v>
      </c>
      <c r="G28" s="31" t="s">
        <v>3</v>
      </c>
      <c r="H28" s="33" t="s">
        <v>158</v>
      </c>
      <c r="I28" s="32">
        <v>8</v>
      </c>
      <c r="J28" s="33" t="s">
        <v>178</v>
      </c>
      <c r="K28" s="97">
        <v>2</v>
      </c>
      <c r="L28" s="97">
        <v>3</v>
      </c>
      <c r="M28" s="97">
        <v>0</v>
      </c>
      <c r="N28" s="97">
        <v>0</v>
      </c>
      <c r="O28" s="97">
        <v>6</v>
      </c>
      <c r="P28" s="97">
        <v>2</v>
      </c>
      <c r="Q28" s="97">
        <v>6</v>
      </c>
      <c r="R28" s="97">
        <v>0</v>
      </c>
      <c r="S28" s="74">
        <f t="shared" si="0"/>
        <v>19</v>
      </c>
      <c r="T28" s="75">
        <f t="shared" si="1"/>
        <v>23.456790123456791</v>
      </c>
      <c r="U28" s="139"/>
    </row>
    <row r="29" spans="1:21" ht="15.75" customHeight="1" x14ac:dyDescent="0.2">
      <c r="A29" s="29">
        <v>22</v>
      </c>
      <c r="B29" s="41" t="s">
        <v>128</v>
      </c>
      <c r="C29" s="41" t="s">
        <v>129</v>
      </c>
      <c r="D29" s="42" t="s">
        <v>123</v>
      </c>
      <c r="E29" s="52" t="s">
        <v>9</v>
      </c>
      <c r="F29" s="67">
        <v>39941</v>
      </c>
      <c r="G29" s="31" t="s">
        <v>3</v>
      </c>
      <c r="H29" s="41" t="s">
        <v>155</v>
      </c>
      <c r="I29" s="32">
        <v>8</v>
      </c>
      <c r="J29" s="41" t="s">
        <v>173</v>
      </c>
      <c r="K29" s="98">
        <v>4</v>
      </c>
      <c r="L29" s="98">
        <v>1</v>
      </c>
      <c r="M29" s="98">
        <v>0</v>
      </c>
      <c r="N29" s="98">
        <v>0</v>
      </c>
      <c r="O29" s="98">
        <v>4</v>
      </c>
      <c r="P29" s="98">
        <v>0</v>
      </c>
      <c r="Q29" s="98">
        <v>3</v>
      </c>
      <c r="R29" s="98">
        <v>4</v>
      </c>
      <c r="S29" s="74">
        <f t="shared" si="0"/>
        <v>16</v>
      </c>
      <c r="T29" s="75">
        <f t="shared" si="1"/>
        <v>19.753086419753085</v>
      </c>
      <c r="U29" s="139"/>
    </row>
    <row r="30" spans="1:21" ht="15.75" customHeight="1" x14ac:dyDescent="0.2">
      <c r="A30" s="29">
        <v>23</v>
      </c>
      <c r="B30" s="31" t="s">
        <v>21</v>
      </c>
      <c r="C30" s="31" t="s">
        <v>22</v>
      </c>
      <c r="D30" s="55" t="s">
        <v>23</v>
      </c>
      <c r="E30" s="52" t="s">
        <v>188</v>
      </c>
      <c r="F30" s="68" t="s">
        <v>146</v>
      </c>
      <c r="G30" s="31" t="s">
        <v>3</v>
      </c>
      <c r="H30" s="46" t="s">
        <v>150</v>
      </c>
      <c r="I30" s="32">
        <v>8</v>
      </c>
      <c r="J30" s="46" t="s">
        <v>168</v>
      </c>
      <c r="K30" s="98">
        <v>4</v>
      </c>
      <c r="L30" s="98">
        <v>4</v>
      </c>
      <c r="M30" s="98">
        <v>0</v>
      </c>
      <c r="N30" s="98">
        <v>1</v>
      </c>
      <c r="O30" s="98">
        <v>0</v>
      </c>
      <c r="P30" s="98">
        <v>0</v>
      </c>
      <c r="Q30" s="98">
        <v>3</v>
      </c>
      <c r="R30" s="98">
        <v>3</v>
      </c>
      <c r="S30" s="74">
        <f t="shared" si="0"/>
        <v>15</v>
      </c>
      <c r="T30" s="75">
        <f t="shared" si="1"/>
        <v>18.518518518518519</v>
      </c>
      <c r="U30" s="139"/>
    </row>
    <row r="31" spans="1:21" ht="15.75" customHeight="1" x14ac:dyDescent="0.2">
      <c r="A31" s="29">
        <v>24</v>
      </c>
      <c r="B31" s="53" t="s">
        <v>62</v>
      </c>
      <c r="C31" s="53" t="s">
        <v>63</v>
      </c>
      <c r="D31" s="54" t="s">
        <v>64</v>
      </c>
      <c r="E31" s="52" t="s">
        <v>188</v>
      </c>
      <c r="F31" s="65">
        <v>39939</v>
      </c>
      <c r="G31" s="31" t="s">
        <v>3</v>
      </c>
      <c r="H31" s="33" t="s">
        <v>153</v>
      </c>
      <c r="I31" s="32">
        <v>8</v>
      </c>
      <c r="J31" s="33" t="s">
        <v>171</v>
      </c>
      <c r="K31" s="74">
        <v>4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10</v>
      </c>
      <c r="R31" s="74">
        <v>0</v>
      </c>
      <c r="S31" s="74">
        <f t="shared" si="0"/>
        <v>14</v>
      </c>
      <c r="T31" s="75">
        <f t="shared" si="1"/>
        <v>17.283950617283949</v>
      </c>
      <c r="U31" s="139"/>
    </row>
    <row r="32" spans="1:21" ht="15.75" customHeight="1" x14ac:dyDescent="0.2">
      <c r="A32" s="29">
        <v>25</v>
      </c>
      <c r="B32" s="31" t="s">
        <v>27</v>
      </c>
      <c r="C32" s="31" t="s">
        <v>28</v>
      </c>
      <c r="D32" s="55" t="s">
        <v>29</v>
      </c>
      <c r="E32" s="52" t="s">
        <v>188</v>
      </c>
      <c r="F32" s="68" t="s">
        <v>148</v>
      </c>
      <c r="G32" s="31" t="s">
        <v>3</v>
      </c>
      <c r="H32" s="46" t="s">
        <v>150</v>
      </c>
      <c r="I32" s="32">
        <v>8</v>
      </c>
      <c r="J32" s="46" t="s">
        <v>168</v>
      </c>
      <c r="K32" s="98">
        <v>4</v>
      </c>
      <c r="L32" s="98">
        <v>3</v>
      </c>
      <c r="M32" s="98">
        <v>0</v>
      </c>
      <c r="N32" s="98">
        <v>1</v>
      </c>
      <c r="O32" s="98">
        <v>2</v>
      </c>
      <c r="P32" s="98">
        <v>0</v>
      </c>
      <c r="Q32" s="98">
        <v>4</v>
      </c>
      <c r="R32" s="98">
        <v>0</v>
      </c>
      <c r="S32" s="74">
        <f t="shared" si="0"/>
        <v>14</v>
      </c>
      <c r="T32" s="75">
        <f t="shared" si="1"/>
        <v>17.283950617283949</v>
      </c>
      <c r="U32" s="139"/>
    </row>
    <row r="33" spans="1:21" ht="15.75" customHeight="1" x14ac:dyDescent="0.2">
      <c r="A33" s="29">
        <v>26</v>
      </c>
      <c r="B33" s="33" t="s">
        <v>30</v>
      </c>
      <c r="C33" s="33" t="s">
        <v>31</v>
      </c>
      <c r="D33" s="34" t="s">
        <v>32</v>
      </c>
      <c r="E33" s="52" t="s">
        <v>9</v>
      </c>
      <c r="F33" s="70">
        <v>40195</v>
      </c>
      <c r="G33" s="31" t="s">
        <v>3</v>
      </c>
      <c r="H33" s="33" t="s">
        <v>151</v>
      </c>
      <c r="I33" s="32">
        <v>8</v>
      </c>
      <c r="J33" s="33" t="s">
        <v>169</v>
      </c>
      <c r="K33" s="98">
        <v>2</v>
      </c>
      <c r="L33" s="98">
        <v>3</v>
      </c>
      <c r="M33" s="98">
        <v>0</v>
      </c>
      <c r="N33" s="98">
        <v>1</v>
      </c>
      <c r="O33" s="98">
        <v>0</v>
      </c>
      <c r="P33" s="98">
        <v>0</v>
      </c>
      <c r="Q33" s="98">
        <v>3</v>
      </c>
      <c r="R33" s="98">
        <v>5</v>
      </c>
      <c r="S33" s="74">
        <f t="shared" si="0"/>
        <v>14</v>
      </c>
      <c r="T33" s="75">
        <f t="shared" si="1"/>
        <v>17.283950617283949</v>
      </c>
      <c r="U33" s="139"/>
    </row>
    <row r="34" spans="1:21" ht="15.75" customHeight="1" x14ac:dyDescent="0.2">
      <c r="A34" s="29">
        <v>27</v>
      </c>
      <c r="B34" s="37" t="s">
        <v>136</v>
      </c>
      <c r="C34" s="37" t="s">
        <v>137</v>
      </c>
      <c r="D34" s="38" t="s">
        <v>138</v>
      </c>
      <c r="E34" s="52" t="s">
        <v>9</v>
      </c>
      <c r="F34" s="63">
        <v>40172</v>
      </c>
      <c r="G34" s="31" t="s">
        <v>3</v>
      </c>
      <c r="H34" s="37" t="s">
        <v>160</v>
      </c>
      <c r="I34" s="32">
        <v>8</v>
      </c>
      <c r="J34" s="37" t="s">
        <v>181</v>
      </c>
      <c r="K34" s="22">
        <v>4</v>
      </c>
      <c r="L34" s="22">
        <v>5</v>
      </c>
      <c r="M34" s="22">
        <v>0</v>
      </c>
      <c r="N34" s="22">
        <v>0</v>
      </c>
      <c r="O34" s="22">
        <v>0</v>
      </c>
      <c r="P34" s="22">
        <v>0</v>
      </c>
      <c r="Q34" s="22">
        <v>5</v>
      </c>
      <c r="R34" s="22">
        <v>0</v>
      </c>
      <c r="S34" s="74">
        <f t="shared" si="0"/>
        <v>14</v>
      </c>
      <c r="T34" s="75">
        <f t="shared" si="1"/>
        <v>17.283950617283949</v>
      </c>
      <c r="U34" s="139"/>
    </row>
    <row r="35" spans="1:21" ht="15.75" customHeight="1" x14ac:dyDescent="0.2">
      <c r="A35" s="29">
        <v>28</v>
      </c>
      <c r="B35" s="53" t="s">
        <v>36</v>
      </c>
      <c r="C35" s="53" t="s">
        <v>37</v>
      </c>
      <c r="D35" s="54" t="s">
        <v>38</v>
      </c>
      <c r="E35" s="52" t="s">
        <v>188</v>
      </c>
      <c r="F35" s="73" t="s">
        <v>149</v>
      </c>
      <c r="G35" s="31" t="s">
        <v>3</v>
      </c>
      <c r="H35" s="33" t="s">
        <v>153</v>
      </c>
      <c r="I35" s="32">
        <v>8</v>
      </c>
      <c r="J35" s="33" t="s">
        <v>171</v>
      </c>
      <c r="K35" s="23">
        <v>4</v>
      </c>
      <c r="L35" s="23">
        <v>1</v>
      </c>
      <c r="M35" s="23">
        <v>0</v>
      </c>
      <c r="N35" s="23">
        <v>1</v>
      </c>
      <c r="O35" s="23">
        <v>0</v>
      </c>
      <c r="P35" s="23">
        <v>0</v>
      </c>
      <c r="Q35" s="23">
        <v>3</v>
      </c>
      <c r="R35" s="23">
        <v>4</v>
      </c>
      <c r="S35" s="74">
        <f t="shared" si="0"/>
        <v>13</v>
      </c>
      <c r="T35" s="75">
        <f t="shared" si="1"/>
        <v>16.049382716049383</v>
      </c>
      <c r="U35" s="139"/>
    </row>
    <row r="36" spans="1:21" ht="15.75" customHeight="1" x14ac:dyDescent="0.2">
      <c r="A36" s="29">
        <v>29</v>
      </c>
      <c r="B36" s="37" t="s">
        <v>104</v>
      </c>
      <c r="C36" s="37" t="s">
        <v>82</v>
      </c>
      <c r="D36" s="38" t="s">
        <v>105</v>
      </c>
      <c r="E36" s="52" t="s">
        <v>188</v>
      </c>
      <c r="F36" s="63">
        <v>40081</v>
      </c>
      <c r="G36" s="31" t="s">
        <v>3</v>
      </c>
      <c r="H36" s="37" t="s">
        <v>160</v>
      </c>
      <c r="I36" s="32">
        <v>8</v>
      </c>
      <c r="J36" s="37" t="s">
        <v>181</v>
      </c>
      <c r="K36" s="98">
        <v>4</v>
      </c>
      <c r="L36" s="98">
        <v>1</v>
      </c>
      <c r="M36" s="98">
        <v>0</v>
      </c>
      <c r="N36" s="98">
        <v>0</v>
      </c>
      <c r="O36" s="98">
        <v>0</v>
      </c>
      <c r="P36" s="98">
        <v>0</v>
      </c>
      <c r="Q36" s="98">
        <v>5</v>
      </c>
      <c r="R36" s="98">
        <v>2</v>
      </c>
      <c r="S36" s="74">
        <f t="shared" si="0"/>
        <v>12</v>
      </c>
      <c r="T36" s="75">
        <f t="shared" si="1"/>
        <v>14.814814814814815</v>
      </c>
      <c r="U36" s="139"/>
    </row>
    <row r="37" spans="1:21" ht="15.75" customHeight="1" x14ac:dyDescent="0.2">
      <c r="A37" s="29">
        <v>30</v>
      </c>
      <c r="B37" s="53" t="s">
        <v>47</v>
      </c>
      <c r="C37" s="53" t="s">
        <v>48</v>
      </c>
      <c r="D37" s="54" t="s">
        <v>49</v>
      </c>
      <c r="E37" s="52" t="s">
        <v>188</v>
      </c>
      <c r="F37" s="65">
        <v>40071</v>
      </c>
      <c r="G37" s="31" t="s">
        <v>3</v>
      </c>
      <c r="H37" s="33" t="s">
        <v>153</v>
      </c>
      <c r="I37" s="32">
        <v>8</v>
      </c>
      <c r="J37" s="33" t="s">
        <v>171</v>
      </c>
      <c r="K37" s="98">
        <v>4</v>
      </c>
      <c r="L37" s="98">
        <v>4</v>
      </c>
      <c r="M37" s="98">
        <v>0</v>
      </c>
      <c r="N37" s="98">
        <v>2</v>
      </c>
      <c r="O37" s="98">
        <v>0</v>
      </c>
      <c r="P37" s="98">
        <v>0</v>
      </c>
      <c r="Q37" s="98">
        <v>2</v>
      </c>
      <c r="R37" s="98">
        <v>0</v>
      </c>
      <c r="S37" s="74">
        <f t="shared" si="0"/>
        <v>12</v>
      </c>
      <c r="T37" s="75">
        <f t="shared" si="1"/>
        <v>14.814814814814815</v>
      </c>
      <c r="U37" s="139"/>
    </row>
    <row r="38" spans="1:21" ht="15.75" customHeight="1" x14ac:dyDescent="0.2">
      <c r="A38" s="29">
        <v>31</v>
      </c>
      <c r="B38" s="37" t="s">
        <v>99</v>
      </c>
      <c r="C38" s="37" t="s">
        <v>120</v>
      </c>
      <c r="D38" s="38" t="s">
        <v>121</v>
      </c>
      <c r="E38" s="52" t="s">
        <v>9</v>
      </c>
      <c r="F38" s="66">
        <v>39984</v>
      </c>
      <c r="G38" s="31" t="s">
        <v>3</v>
      </c>
      <c r="H38" s="37" t="s">
        <v>156</v>
      </c>
      <c r="I38" s="32">
        <v>8</v>
      </c>
      <c r="J38" s="37" t="s">
        <v>176</v>
      </c>
      <c r="K38" s="97">
        <v>4</v>
      </c>
      <c r="L38" s="97">
        <v>3</v>
      </c>
      <c r="M38" s="97">
        <v>0</v>
      </c>
      <c r="N38" s="97">
        <v>2</v>
      </c>
      <c r="O38" s="97">
        <v>0</v>
      </c>
      <c r="P38" s="97">
        <v>0</v>
      </c>
      <c r="Q38" s="97">
        <v>1</v>
      </c>
      <c r="R38" s="97">
        <v>0</v>
      </c>
      <c r="S38" s="74">
        <f t="shared" si="0"/>
        <v>10</v>
      </c>
      <c r="T38" s="75">
        <f t="shared" si="1"/>
        <v>12.345679012345679</v>
      </c>
      <c r="U38" s="139"/>
    </row>
    <row r="39" spans="1:21" ht="15.75" customHeight="1" x14ac:dyDescent="0.2">
      <c r="A39" s="29">
        <v>32</v>
      </c>
      <c r="B39" s="33" t="s">
        <v>33</v>
      </c>
      <c r="C39" s="33" t="s">
        <v>34</v>
      </c>
      <c r="D39" s="34" t="s">
        <v>35</v>
      </c>
      <c r="E39" s="52" t="s">
        <v>9</v>
      </c>
      <c r="F39" s="64">
        <v>40181</v>
      </c>
      <c r="G39" s="31" t="s">
        <v>3</v>
      </c>
      <c r="H39" s="33" t="s">
        <v>152</v>
      </c>
      <c r="I39" s="32">
        <v>8</v>
      </c>
      <c r="J39" s="33" t="s">
        <v>170</v>
      </c>
      <c r="K39" s="98">
        <v>6</v>
      </c>
      <c r="L39" s="98">
        <v>4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74">
        <f t="shared" si="0"/>
        <v>10</v>
      </c>
      <c r="T39" s="75">
        <f t="shared" si="1"/>
        <v>12.345679012345679</v>
      </c>
      <c r="U39" s="139"/>
    </row>
    <row r="40" spans="1:21" ht="15.75" customHeight="1" x14ac:dyDescent="0.2">
      <c r="A40" s="29">
        <v>33</v>
      </c>
      <c r="B40" s="41" t="s">
        <v>109</v>
      </c>
      <c r="C40" s="148" t="s">
        <v>110</v>
      </c>
      <c r="D40" s="148" t="s">
        <v>111</v>
      </c>
      <c r="E40" s="52" t="s">
        <v>188</v>
      </c>
      <c r="F40" s="67">
        <v>40228</v>
      </c>
      <c r="G40" s="31" t="s">
        <v>3</v>
      </c>
      <c r="H40" s="41" t="s">
        <v>155</v>
      </c>
      <c r="I40" s="32">
        <v>8</v>
      </c>
      <c r="J40" s="41" t="s">
        <v>174</v>
      </c>
      <c r="K40" s="97">
        <v>2</v>
      </c>
      <c r="L40" s="97">
        <v>4</v>
      </c>
      <c r="M40" s="97">
        <v>0</v>
      </c>
      <c r="N40" s="97">
        <v>0</v>
      </c>
      <c r="O40" s="97">
        <v>0</v>
      </c>
      <c r="P40" s="97">
        <v>0</v>
      </c>
      <c r="Q40" s="97">
        <v>3</v>
      </c>
      <c r="R40" s="97">
        <v>0</v>
      </c>
      <c r="S40" s="74">
        <f t="shared" si="0"/>
        <v>9</v>
      </c>
      <c r="T40" s="75">
        <f t="shared" si="1"/>
        <v>11.111111111111111</v>
      </c>
      <c r="U40" s="139"/>
    </row>
    <row r="41" spans="1:21" ht="15.75" customHeight="1" x14ac:dyDescent="0.2">
      <c r="A41" s="29">
        <v>34</v>
      </c>
      <c r="B41" s="53" t="s">
        <v>124</v>
      </c>
      <c r="C41" s="53" t="s">
        <v>125</v>
      </c>
      <c r="D41" s="54" t="s">
        <v>126</v>
      </c>
      <c r="E41" s="52" t="s">
        <v>9</v>
      </c>
      <c r="F41" s="71">
        <v>40070</v>
      </c>
      <c r="G41" s="31" t="s">
        <v>3</v>
      </c>
      <c r="H41" s="37" t="s">
        <v>164</v>
      </c>
      <c r="I41" s="32">
        <v>8</v>
      </c>
      <c r="J41" s="37" t="s">
        <v>185</v>
      </c>
      <c r="K41" s="98">
        <v>2</v>
      </c>
      <c r="L41" s="98">
        <v>5</v>
      </c>
      <c r="M41" s="98">
        <v>0</v>
      </c>
      <c r="N41" s="98">
        <v>0</v>
      </c>
      <c r="O41" s="98">
        <v>0</v>
      </c>
      <c r="P41" s="98">
        <v>0</v>
      </c>
      <c r="Q41" s="98">
        <v>2</v>
      </c>
      <c r="R41" s="98">
        <v>0</v>
      </c>
      <c r="S41" s="74">
        <f t="shared" si="0"/>
        <v>9</v>
      </c>
      <c r="T41" s="75">
        <f t="shared" si="1"/>
        <v>11.111111111111111</v>
      </c>
      <c r="U41" s="139"/>
    </row>
    <row r="42" spans="1:21" ht="15.75" customHeight="1" x14ac:dyDescent="0.2">
      <c r="A42" s="29">
        <v>35</v>
      </c>
      <c r="B42" s="37" t="s">
        <v>132</v>
      </c>
      <c r="C42" s="37" t="s">
        <v>133</v>
      </c>
      <c r="D42" s="38" t="s">
        <v>134</v>
      </c>
      <c r="E42" s="52" t="s">
        <v>188</v>
      </c>
      <c r="F42" s="69">
        <v>39952</v>
      </c>
      <c r="G42" s="31" t="s">
        <v>3</v>
      </c>
      <c r="H42" s="47" t="s">
        <v>161</v>
      </c>
      <c r="I42" s="32">
        <v>8</v>
      </c>
      <c r="J42" s="37" t="s">
        <v>183</v>
      </c>
      <c r="K42" s="98">
        <v>2</v>
      </c>
      <c r="L42" s="98">
        <v>0</v>
      </c>
      <c r="M42" s="98">
        <v>0</v>
      </c>
      <c r="N42" s="98">
        <v>6</v>
      </c>
      <c r="O42" s="98">
        <v>0</v>
      </c>
      <c r="P42" s="98">
        <v>0</v>
      </c>
      <c r="Q42" s="98">
        <v>0</v>
      </c>
      <c r="R42" s="98">
        <v>0</v>
      </c>
      <c r="S42" s="74">
        <f t="shared" si="0"/>
        <v>8</v>
      </c>
      <c r="T42" s="75">
        <f t="shared" si="1"/>
        <v>9.8765432098765427</v>
      </c>
      <c r="U42" s="139"/>
    </row>
    <row r="43" spans="1:21" ht="15.75" customHeight="1" x14ac:dyDescent="0.2">
      <c r="A43" s="29">
        <v>36</v>
      </c>
      <c r="B43" s="37" t="s">
        <v>89</v>
      </c>
      <c r="C43" s="37" t="s">
        <v>90</v>
      </c>
      <c r="D43" s="38" t="s">
        <v>91</v>
      </c>
      <c r="E43" s="52" t="s">
        <v>188</v>
      </c>
      <c r="F43" s="66">
        <v>40007</v>
      </c>
      <c r="G43" s="31" t="s">
        <v>3</v>
      </c>
      <c r="H43" s="37" t="s">
        <v>157</v>
      </c>
      <c r="I43" s="32">
        <v>8</v>
      </c>
      <c r="J43" s="37" t="s">
        <v>177</v>
      </c>
      <c r="K43" s="97">
        <v>4</v>
      </c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2</v>
      </c>
      <c r="S43" s="74">
        <f t="shared" si="0"/>
        <v>6</v>
      </c>
      <c r="T43" s="75">
        <f t="shared" si="1"/>
        <v>7.4074074074074074</v>
      </c>
      <c r="U43" s="139"/>
    </row>
    <row r="44" spans="1:21" ht="15.75" customHeight="1" x14ac:dyDescent="0.2">
      <c r="A44" s="29">
        <v>37</v>
      </c>
      <c r="B44" s="33" t="s">
        <v>114</v>
      </c>
      <c r="C44" s="37" t="s">
        <v>127</v>
      </c>
      <c r="D44" s="34" t="s">
        <v>116</v>
      </c>
      <c r="E44" s="52" t="s">
        <v>9</v>
      </c>
      <c r="F44" s="64">
        <v>39766</v>
      </c>
      <c r="G44" s="31" t="s">
        <v>3</v>
      </c>
      <c r="H44" s="33" t="s">
        <v>151</v>
      </c>
      <c r="I44" s="32">
        <v>8</v>
      </c>
      <c r="J44" s="33" t="s">
        <v>169</v>
      </c>
      <c r="K44" s="99">
        <v>2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99">
        <v>0</v>
      </c>
      <c r="R44" s="99">
        <v>4</v>
      </c>
      <c r="S44" s="74">
        <f t="shared" si="0"/>
        <v>6</v>
      </c>
      <c r="T44" s="75">
        <f t="shared" si="1"/>
        <v>7.4074074074074074</v>
      </c>
      <c r="U44" s="139"/>
    </row>
    <row r="45" spans="1:21" ht="15.75" customHeight="1" x14ac:dyDescent="0.2">
      <c r="A45" s="29">
        <v>38</v>
      </c>
      <c r="B45" s="37" t="s">
        <v>135</v>
      </c>
      <c r="C45" s="37" t="s">
        <v>43</v>
      </c>
      <c r="D45" s="38" t="s">
        <v>72</v>
      </c>
      <c r="E45" s="52" t="s">
        <v>9</v>
      </c>
      <c r="F45" s="69">
        <v>39941</v>
      </c>
      <c r="G45" s="31" t="s">
        <v>3</v>
      </c>
      <c r="H45" s="47" t="s">
        <v>161</v>
      </c>
      <c r="I45" s="32">
        <v>8</v>
      </c>
      <c r="J45" s="37" t="s">
        <v>183</v>
      </c>
      <c r="K45" s="97">
        <v>2</v>
      </c>
      <c r="L45" s="97">
        <v>4</v>
      </c>
      <c r="M45" s="97">
        <v>0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74">
        <f t="shared" si="0"/>
        <v>6</v>
      </c>
      <c r="T45" s="75">
        <f t="shared" si="1"/>
        <v>7.4074074074074074</v>
      </c>
      <c r="U45" s="139"/>
    </row>
    <row r="46" spans="1:21" ht="15.75" customHeight="1" x14ac:dyDescent="0.2">
      <c r="A46" s="29">
        <v>39</v>
      </c>
      <c r="B46" s="33" t="s">
        <v>114</v>
      </c>
      <c r="C46" s="33" t="s">
        <v>115</v>
      </c>
      <c r="D46" s="34" t="s">
        <v>116</v>
      </c>
      <c r="E46" s="52" t="s">
        <v>9</v>
      </c>
      <c r="F46" s="64">
        <v>39766</v>
      </c>
      <c r="G46" s="31" t="s">
        <v>3</v>
      </c>
      <c r="H46" s="33" t="s">
        <v>151</v>
      </c>
      <c r="I46" s="32">
        <v>8</v>
      </c>
      <c r="J46" s="33" t="s">
        <v>169</v>
      </c>
      <c r="K46" s="97">
        <v>2</v>
      </c>
      <c r="L46" s="97">
        <v>0</v>
      </c>
      <c r="M46" s="97">
        <v>0</v>
      </c>
      <c r="N46" s="97">
        <v>2</v>
      </c>
      <c r="O46" s="97">
        <v>0</v>
      </c>
      <c r="P46" s="97">
        <v>0</v>
      </c>
      <c r="Q46" s="97">
        <v>0</v>
      </c>
      <c r="R46" s="97">
        <v>0</v>
      </c>
      <c r="S46" s="74">
        <f t="shared" si="0"/>
        <v>4</v>
      </c>
      <c r="T46" s="75">
        <f t="shared" si="1"/>
        <v>4.9382716049382713</v>
      </c>
      <c r="U46" s="139"/>
    </row>
    <row r="47" spans="1:21" ht="15.75" customHeight="1" x14ac:dyDescent="0.2">
      <c r="A47" s="29">
        <v>40</v>
      </c>
      <c r="B47" s="33" t="s">
        <v>50</v>
      </c>
      <c r="C47" s="33" t="s">
        <v>51</v>
      </c>
      <c r="D47" s="34" t="s">
        <v>52</v>
      </c>
      <c r="E47" s="52" t="s">
        <v>9</v>
      </c>
      <c r="F47" s="64">
        <v>40001</v>
      </c>
      <c r="G47" s="31" t="s">
        <v>3</v>
      </c>
      <c r="H47" s="33" t="s">
        <v>152</v>
      </c>
      <c r="I47" s="32">
        <v>8</v>
      </c>
      <c r="J47" s="33" t="s">
        <v>170</v>
      </c>
      <c r="K47" s="98">
        <v>2</v>
      </c>
      <c r="L47" s="98">
        <v>2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74">
        <f t="shared" si="0"/>
        <v>4</v>
      </c>
      <c r="T47" s="75">
        <f t="shared" si="1"/>
        <v>4.9382716049382713</v>
      </c>
      <c r="U47" s="139"/>
    </row>
    <row r="48" spans="1:21" ht="15.75" customHeight="1" x14ac:dyDescent="0.2">
      <c r="A48" s="29">
        <v>41</v>
      </c>
      <c r="B48" s="57" t="s">
        <v>70</v>
      </c>
      <c r="C48" s="57" t="s">
        <v>71</v>
      </c>
      <c r="D48" s="58" t="s">
        <v>72</v>
      </c>
      <c r="E48" s="52" t="s">
        <v>9</v>
      </c>
      <c r="F48" s="66">
        <v>39936</v>
      </c>
      <c r="G48" s="31" t="s">
        <v>3</v>
      </c>
      <c r="H48" s="33" t="s">
        <v>158</v>
      </c>
      <c r="I48" s="32">
        <v>8</v>
      </c>
      <c r="J48" s="33" t="s">
        <v>179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74">
        <f t="shared" si="0"/>
        <v>0</v>
      </c>
      <c r="T48" s="75">
        <f t="shared" si="1"/>
        <v>0</v>
      </c>
      <c r="U48" s="139"/>
    </row>
    <row r="55" spans="7:10" ht="15.75" customHeight="1" x14ac:dyDescent="0.3">
      <c r="G55" s="204" t="s">
        <v>502</v>
      </c>
      <c r="H55" s="205"/>
      <c r="I55" s="205"/>
      <c r="J55" s="205"/>
    </row>
  </sheetData>
  <sortState ref="A8:T48">
    <sortCondition descending="1" ref="S8:S48"/>
  </sortState>
  <mergeCells count="2">
    <mergeCell ref="G55:J55"/>
    <mergeCell ref="K6:Q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5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4"/>
  <sheetViews>
    <sheetView topLeftCell="A5" zoomScaleNormal="100" workbookViewId="0">
      <selection activeCell="D38" sqref="D38"/>
    </sheetView>
  </sheetViews>
  <sheetFormatPr defaultColWidth="12.5703125" defaultRowHeight="15.75" customHeight="1" x14ac:dyDescent="0.2"/>
  <cols>
    <col min="1" max="1" width="5" customWidth="1"/>
    <col min="3" max="3" width="10.42578125" customWidth="1"/>
    <col min="4" max="4" width="14.7109375" customWidth="1"/>
    <col min="5" max="5" width="5.7109375" customWidth="1"/>
    <col min="6" max="6" width="11.7109375" customWidth="1"/>
    <col min="7" max="7" width="9.140625" customWidth="1"/>
    <col min="8" max="8" width="22.85546875" customWidth="1"/>
    <col min="9" max="9" width="6.7109375" customWidth="1"/>
    <col min="10" max="10" width="31" customWidth="1"/>
    <col min="11" max="11" width="4.42578125" customWidth="1"/>
    <col min="12" max="12" width="4.28515625" customWidth="1"/>
    <col min="13" max="13" width="3.7109375" customWidth="1"/>
    <col min="14" max="14" width="3.5703125" customWidth="1"/>
    <col min="15" max="15" width="4.42578125" customWidth="1"/>
    <col min="16" max="16" width="4" customWidth="1"/>
    <col min="17" max="17" width="4.140625" customWidth="1"/>
    <col min="18" max="18" width="3.85546875" customWidth="1"/>
  </cols>
  <sheetData>
    <row r="1" spans="1:21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  <c r="M1" s="24"/>
      <c r="N1" s="24"/>
      <c r="O1" s="24"/>
      <c r="P1" s="24"/>
      <c r="Q1" s="24"/>
      <c r="R1" s="24"/>
    </row>
    <row r="2" spans="1:21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  <c r="M2" s="24"/>
      <c r="N2" s="24"/>
      <c r="O2" s="24"/>
      <c r="P2" s="24"/>
      <c r="Q2" s="24"/>
      <c r="R2" s="24"/>
    </row>
    <row r="3" spans="1:21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  <c r="M3" s="24"/>
      <c r="N3" s="24"/>
      <c r="O3" s="24"/>
      <c r="P3" s="24"/>
      <c r="Q3" s="24"/>
      <c r="R3" s="24"/>
    </row>
    <row r="4" spans="1:21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24"/>
      <c r="L4" s="24"/>
      <c r="M4" s="24"/>
      <c r="N4" s="24"/>
      <c r="O4" s="24"/>
      <c r="P4" s="24"/>
      <c r="Q4" s="24"/>
      <c r="R4" s="24"/>
    </row>
    <row r="5" spans="1:21" ht="12.75" x14ac:dyDescent="0.2">
      <c r="A5" s="4"/>
      <c r="B5" s="8" t="s">
        <v>7</v>
      </c>
      <c r="C5" s="7">
        <v>86</v>
      </c>
      <c r="D5" s="4"/>
      <c r="E5" s="4"/>
      <c r="F5" s="9"/>
      <c r="G5" s="4"/>
      <c r="H5" s="4"/>
      <c r="I5" s="4"/>
      <c r="J5" s="4"/>
      <c r="K5" s="128"/>
      <c r="L5" s="128"/>
      <c r="M5" s="128"/>
      <c r="N5" s="128"/>
      <c r="O5" s="128"/>
      <c r="P5" s="128"/>
      <c r="Q5" s="128"/>
      <c r="R5" s="128"/>
    </row>
    <row r="6" spans="1:21" ht="12.75" x14ac:dyDescent="0.2">
      <c r="A6" s="94"/>
      <c r="B6" s="94"/>
      <c r="C6" s="94"/>
      <c r="D6" s="94"/>
      <c r="E6" s="94"/>
      <c r="F6" s="95"/>
      <c r="G6" s="94"/>
      <c r="H6" s="94"/>
      <c r="I6" s="96"/>
      <c r="J6" s="94"/>
      <c r="K6" s="210" t="s">
        <v>590</v>
      </c>
      <c r="L6" s="211"/>
      <c r="M6" s="211"/>
      <c r="N6" s="211"/>
      <c r="O6" s="211"/>
      <c r="P6" s="211"/>
      <c r="Q6" s="211"/>
      <c r="R6" s="211"/>
      <c r="S6" s="14"/>
      <c r="T6" s="96"/>
    </row>
    <row r="7" spans="1:21" ht="38.25" x14ac:dyDescent="0.2">
      <c r="A7" s="84" t="s">
        <v>10</v>
      </c>
      <c r="B7" s="84" t="s">
        <v>11</v>
      </c>
      <c r="C7" s="84" t="s">
        <v>12</v>
      </c>
      <c r="D7" s="84" t="s">
        <v>13</v>
      </c>
      <c r="E7" s="84" t="s">
        <v>14</v>
      </c>
      <c r="F7" s="84" t="s">
        <v>15</v>
      </c>
      <c r="G7" s="84" t="s">
        <v>16</v>
      </c>
      <c r="H7" s="84" t="s">
        <v>17</v>
      </c>
      <c r="I7" s="84" t="s">
        <v>6</v>
      </c>
      <c r="J7" s="84" t="s">
        <v>18</v>
      </c>
      <c r="K7" s="84">
        <v>1</v>
      </c>
      <c r="L7" s="84">
        <v>2</v>
      </c>
      <c r="M7" s="84">
        <v>3</v>
      </c>
      <c r="N7" s="84">
        <v>4</v>
      </c>
      <c r="O7" s="84">
        <v>5</v>
      </c>
      <c r="P7" s="84">
        <v>6</v>
      </c>
      <c r="Q7" s="84">
        <v>7</v>
      </c>
      <c r="R7" s="84">
        <v>8</v>
      </c>
      <c r="S7" s="84" t="s">
        <v>20</v>
      </c>
      <c r="T7" s="50" t="s">
        <v>187</v>
      </c>
      <c r="U7" s="84" t="s">
        <v>19</v>
      </c>
    </row>
    <row r="8" spans="1:21" s="121" customFormat="1" ht="15.75" customHeight="1" x14ac:dyDescent="0.2">
      <c r="A8" s="29">
        <v>1</v>
      </c>
      <c r="B8" s="78" t="s">
        <v>300</v>
      </c>
      <c r="C8" s="87" t="s">
        <v>298</v>
      </c>
      <c r="D8" s="89" t="s">
        <v>8</v>
      </c>
      <c r="E8" s="52" t="s">
        <v>9</v>
      </c>
      <c r="F8" s="66">
        <v>39732</v>
      </c>
      <c r="G8" s="51" t="s">
        <v>3</v>
      </c>
      <c r="H8" s="76" t="s">
        <v>157</v>
      </c>
      <c r="I8" s="52">
        <v>9</v>
      </c>
      <c r="J8" s="78" t="s">
        <v>389</v>
      </c>
      <c r="K8" s="99">
        <v>5</v>
      </c>
      <c r="L8" s="99">
        <v>0</v>
      </c>
      <c r="M8" s="99">
        <v>2</v>
      </c>
      <c r="N8" s="99">
        <v>22</v>
      </c>
      <c r="O8" s="99">
        <v>6</v>
      </c>
      <c r="P8" s="99">
        <v>4</v>
      </c>
      <c r="Q8" s="99">
        <v>6</v>
      </c>
      <c r="R8" s="99">
        <v>18</v>
      </c>
      <c r="S8" s="32">
        <f t="shared" ref="S8:S48" si="0">SUM(K8:R8)</f>
        <v>63</v>
      </c>
      <c r="T8" s="120">
        <f t="shared" ref="T8:T48" si="1">S8*100/86</f>
        <v>73.255813953488371</v>
      </c>
      <c r="U8" s="52" t="s">
        <v>589</v>
      </c>
    </row>
    <row r="9" spans="1:21" s="121" customFormat="1" ht="15.75" customHeight="1" x14ac:dyDescent="0.2">
      <c r="A9" s="29">
        <v>2</v>
      </c>
      <c r="B9" s="76" t="s">
        <v>372</v>
      </c>
      <c r="C9" s="62" t="s">
        <v>299</v>
      </c>
      <c r="D9" s="62" t="s">
        <v>595</v>
      </c>
      <c r="E9" s="52" t="s">
        <v>188</v>
      </c>
      <c r="F9" s="67">
        <v>39573</v>
      </c>
      <c r="G9" s="51" t="s">
        <v>3</v>
      </c>
      <c r="H9" s="149" t="s">
        <v>159</v>
      </c>
      <c r="I9" s="52">
        <v>9</v>
      </c>
      <c r="J9" s="81" t="s">
        <v>180</v>
      </c>
      <c r="K9" s="98">
        <v>6</v>
      </c>
      <c r="L9" s="98">
        <v>0</v>
      </c>
      <c r="M9" s="98">
        <v>1</v>
      </c>
      <c r="N9" s="98">
        <v>15</v>
      </c>
      <c r="O9" s="98">
        <v>9</v>
      </c>
      <c r="P9" s="98">
        <v>4</v>
      </c>
      <c r="Q9" s="98">
        <v>4</v>
      </c>
      <c r="R9" s="98">
        <v>13</v>
      </c>
      <c r="S9" s="32">
        <f t="shared" si="0"/>
        <v>52</v>
      </c>
      <c r="T9" s="120">
        <f t="shared" si="1"/>
        <v>60.465116279069768</v>
      </c>
      <c r="U9" s="52" t="s">
        <v>588</v>
      </c>
    </row>
    <row r="10" spans="1:21" s="121" customFormat="1" ht="15.75" customHeight="1" x14ac:dyDescent="0.2">
      <c r="A10" s="29">
        <v>3</v>
      </c>
      <c r="B10" s="76" t="s">
        <v>307</v>
      </c>
      <c r="C10" s="76" t="s">
        <v>308</v>
      </c>
      <c r="D10" s="90" t="s">
        <v>309</v>
      </c>
      <c r="E10" s="52" t="s">
        <v>188</v>
      </c>
      <c r="F10" s="63">
        <v>39731</v>
      </c>
      <c r="G10" s="51" t="s">
        <v>3</v>
      </c>
      <c r="H10" s="76" t="s">
        <v>160</v>
      </c>
      <c r="I10" s="52">
        <v>9</v>
      </c>
      <c r="J10" s="76" t="s">
        <v>390</v>
      </c>
      <c r="K10" s="97">
        <v>6</v>
      </c>
      <c r="L10" s="97">
        <v>4</v>
      </c>
      <c r="M10" s="97">
        <v>2</v>
      </c>
      <c r="N10" s="97">
        <v>22</v>
      </c>
      <c r="O10" s="97">
        <v>8</v>
      </c>
      <c r="P10" s="97">
        <v>4</v>
      </c>
      <c r="Q10" s="97">
        <v>3</v>
      </c>
      <c r="R10" s="97">
        <v>0</v>
      </c>
      <c r="S10" s="32">
        <f t="shared" si="0"/>
        <v>49</v>
      </c>
      <c r="T10" s="120">
        <f t="shared" si="1"/>
        <v>56.97674418604651</v>
      </c>
      <c r="U10" s="52" t="s">
        <v>588</v>
      </c>
    </row>
    <row r="11" spans="1:21" s="121" customFormat="1" ht="15.75" customHeight="1" x14ac:dyDescent="0.2">
      <c r="A11" s="29">
        <v>4</v>
      </c>
      <c r="B11" s="76" t="s">
        <v>370</v>
      </c>
      <c r="C11" s="62" t="s">
        <v>82</v>
      </c>
      <c r="D11" s="93" t="s">
        <v>371</v>
      </c>
      <c r="E11" s="52" t="s">
        <v>188</v>
      </c>
      <c r="F11" s="67">
        <v>39588</v>
      </c>
      <c r="G11" s="51" t="s">
        <v>3</v>
      </c>
      <c r="H11" s="149" t="s">
        <v>159</v>
      </c>
      <c r="I11" s="52">
        <v>9</v>
      </c>
      <c r="J11" s="81" t="s">
        <v>180</v>
      </c>
      <c r="K11" s="99">
        <v>6</v>
      </c>
      <c r="L11" s="99">
        <v>0</v>
      </c>
      <c r="M11" s="99">
        <v>2</v>
      </c>
      <c r="N11" s="99">
        <v>13</v>
      </c>
      <c r="O11" s="99">
        <v>8</v>
      </c>
      <c r="P11" s="99">
        <v>1</v>
      </c>
      <c r="Q11" s="99">
        <v>3</v>
      </c>
      <c r="R11" s="99">
        <v>16</v>
      </c>
      <c r="S11" s="32">
        <f t="shared" si="0"/>
        <v>49</v>
      </c>
      <c r="T11" s="120">
        <f t="shared" si="1"/>
        <v>56.97674418604651</v>
      </c>
      <c r="U11" s="52" t="s">
        <v>588</v>
      </c>
    </row>
    <row r="12" spans="1:21" s="121" customFormat="1" ht="15.75" customHeight="1" x14ac:dyDescent="0.2">
      <c r="A12" s="29">
        <v>5</v>
      </c>
      <c r="B12" s="76" t="s">
        <v>122</v>
      </c>
      <c r="C12" s="62" t="s">
        <v>298</v>
      </c>
      <c r="D12" s="93" t="s">
        <v>248</v>
      </c>
      <c r="E12" s="52" t="s">
        <v>188</v>
      </c>
      <c r="F12" s="67">
        <v>39804</v>
      </c>
      <c r="G12" s="51" t="s">
        <v>3</v>
      </c>
      <c r="H12" s="81" t="s">
        <v>166</v>
      </c>
      <c r="I12" s="52">
        <v>9</v>
      </c>
      <c r="J12" s="81" t="s">
        <v>401</v>
      </c>
      <c r="K12" s="98">
        <v>5</v>
      </c>
      <c r="L12" s="98">
        <v>2</v>
      </c>
      <c r="M12" s="98">
        <v>2</v>
      </c>
      <c r="N12" s="98">
        <v>24</v>
      </c>
      <c r="O12" s="98">
        <v>10</v>
      </c>
      <c r="P12" s="98">
        <v>3</v>
      </c>
      <c r="Q12" s="98">
        <v>2</v>
      </c>
      <c r="R12" s="98">
        <v>0</v>
      </c>
      <c r="S12" s="32">
        <f t="shared" si="0"/>
        <v>48</v>
      </c>
      <c r="T12" s="120">
        <f t="shared" si="1"/>
        <v>55.813953488372093</v>
      </c>
      <c r="U12" s="52" t="s">
        <v>588</v>
      </c>
    </row>
    <row r="13" spans="1:21" s="121" customFormat="1" ht="15.75" customHeight="1" x14ac:dyDescent="0.2">
      <c r="A13" s="29">
        <v>6</v>
      </c>
      <c r="B13" s="76" t="s">
        <v>301</v>
      </c>
      <c r="C13" s="76" t="s">
        <v>302</v>
      </c>
      <c r="D13" s="90" t="s">
        <v>61</v>
      </c>
      <c r="E13" s="52" t="s">
        <v>188</v>
      </c>
      <c r="F13" s="63">
        <v>39819</v>
      </c>
      <c r="G13" s="51" t="s">
        <v>3</v>
      </c>
      <c r="H13" s="76" t="s">
        <v>160</v>
      </c>
      <c r="I13" s="52">
        <v>9</v>
      </c>
      <c r="J13" s="76" t="s">
        <v>390</v>
      </c>
      <c r="K13" s="99">
        <v>6</v>
      </c>
      <c r="L13" s="99">
        <v>2</v>
      </c>
      <c r="M13" s="99">
        <v>0</v>
      </c>
      <c r="N13" s="99">
        <v>23</v>
      </c>
      <c r="O13" s="99">
        <v>6</v>
      </c>
      <c r="P13" s="99">
        <v>3</v>
      </c>
      <c r="Q13" s="99">
        <v>2</v>
      </c>
      <c r="R13" s="99">
        <v>6</v>
      </c>
      <c r="S13" s="32">
        <f t="shared" si="0"/>
        <v>48</v>
      </c>
      <c r="T13" s="120">
        <f t="shared" si="1"/>
        <v>55.813953488372093</v>
      </c>
      <c r="U13" s="52" t="s">
        <v>588</v>
      </c>
    </row>
    <row r="14" spans="1:21" s="121" customFormat="1" ht="15.75" customHeight="1" x14ac:dyDescent="0.2">
      <c r="A14" s="29">
        <v>7</v>
      </c>
      <c r="B14" s="88" t="s">
        <v>330</v>
      </c>
      <c r="C14" s="88" t="s">
        <v>331</v>
      </c>
      <c r="D14" s="150" t="s">
        <v>116</v>
      </c>
      <c r="E14" s="52" t="s">
        <v>9</v>
      </c>
      <c r="F14" s="72">
        <v>39663</v>
      </c>
      <c r="G14" s="51" t="s">
        <v>3</v>
      </c>
      <c r="H14" s="76" t="s">
        <v>165</v>
      </c>
      <c r="I14" s="32">
        <v>9</v>
      </c>
      <c r="J14" s="76" t="s">
        <v>591</v>
      </c>
      <c r="K14" s="74">
        <v>3</v>
      </c>
      <c r="L14" s="74">
        <v>0</v>
      </c>
      <c r="M14" s="74">
        <v>1</v>
      </c>
      <c r="N14" s="74">
        <v>10</v>
      </c>
      <c r="O14" s="74">
        <v>6</v>
      </c>
      <c r="P14" s="74">
        <v>8</v>
      </c>
      <c r="Q14" s="74">
        <v>0</v>
      </c>
      <c r="R14" s="74">
        <v>15</v>
      </c>
      <c r="S14" s="32">
        <f t="shared" si="0"/>
        <v>43</v>
      </c>
      <c r="T14" s="120">
        <f t="shared" si="1"/>
        <v>50</v>
      </c>
      <c r="U14" s="52" t="s">
        <v>588</v>
      </c>
    </row>
    <row r="15" spans="1:21" ht="15.75" customHeight="1" x14ac:dyDescent="0.2">
      <c r="A15" s="29">
        <v>8</v>
      </c>
      <c r="B15" s="76" t="s">
        <v>27</v>
      </c>
      <c r="C15" s="76" t="s">
        <v>37</v>
      </c>
      <c r="D15" s="90" t="s">
        <v>145</v>
      </c>
      <c r="E15" s="86" t="s">
        <v>188</v>
      </c>
      <c r="F15" s="63">
        <v>39594</v>
      </c>
      <c r="G15" s="83" t="s">
        <v>3</v>
      </c>
      <c r="H15" s="76" t="s">
        <v>160</v>
      </c>
      <c r="I15" s="86">
        <v>9</v>
      </c>
      <c r="J15" s="76" t="s">
        <v>390</v>
      </c>
      <c r="K15" s="98">
        <v>6</v>
      </c>
      <c r="L15" s="98">
        <v>4</v>
      </c>
      <c r="M15" s="98">
        <v>2</v>
      </c>
      <c r="N15" s="98">
        <v>8</v>
      </c>
      <c r="O15" s="98">
        <v>6</v>
      </c>
      <c r="P15" s="98">
        <v>4</v>
      </c>
      <c r="Q15" s="98">
        <v>6</v>
      </c>
      <c r="R15" s="98">
        <v>2</v>
      </c>
      <c r="S15" s="28">
        <f t="shared" si="0"/>
        <v>38</v>
      </c>
      <c r="T15" s="75">
        <f t="shared" si="1"/>
        <v>44.186046511627907</v>
      </c>
      <c r="U15" s="27"/>
    </row>
    <row r="16" spans="1:21" ht="15.75" customHeight="1" x14ac:dyDescent="0.2">
      <c r="A16" s="29">
        <v>9</v>
      </c>
      <c r="B16" s="76" t="s">
        <v>373</v>
      </c>
      <c r="C16" s="62" t="s">
        <v>374</v>
      </c>
      <c r="D16" s="93" t="s">
        <v>375</v>
      </c>
      <c r="E16" s="86" t="s">
        <v>188</v>
      </c>
      <c r="F16" s="67">
        <v>39828</v>
      </c>
      <c r="G16" s="83" t="s">
        <v>3</v>
      </c>
      <c r="H16" s="149" t="s">
        <v>159</v>
      </c>
      <c r="I16" s="86">
        <v>9</v>
      </c>
      <c r="J16" s="81" t="s">
        <v>180</v>
      </c>
      <c r="K16" s="97">
        <v>3</v>
      </c>
      <c r="L16" s="97">
        <v>0</v>
      </c>
      <c r="M16" s="97">
        <v>1</v>
      </c>
      <c r="N16" s="97">
        <v>14</v>
      </c>
      <c r="O16" s="97">
        <v>4</v>
      </c>
      <c r="P16" s="97">
        <v>0</v>
      </c>
      <c r="Q16" s="97">
        <v>3</v>
      </c>
      <c r="R16" s="97">
        <v>12</v>
      </c>
      <c r="S16" s="28">
        <f t="shared" si="0"/>
        <v>37</v>
      </c>
      <c r="T16" s="75">
        <f t="shared" si="1"/>
        <v>43.02325581395349</v>
      </c>
      <c r="U16" s="27"/>
    </row>
    <row r="17" spans="1:21" ht="15.75" customHeight="1" x14ac:dyDescent="0.2">
      <c r="A17" s="29">
        <v>10</v>
      </c>
      <c r="B17" s="78" t="s">
        <v>122</v>
      </c>
      <c r="C17" s="87" t="s">
        <v>342</v>
      </c>
      <c r="D17" s="89" t="s">
        <v>343</v>
      </c>
      <c r="E17" s="86" t="s">
        <v>9</v>
      </c>
      <c r="F17" s="64">
        <v>39539</v>
      </c>
      <c r="G17" s="83" t="s">
        <v>3</v>
      </c>
      <c r="H17" s="76" t="s">
        <v>157</v>
      </c>
      <c r="I17" s="86">
        <v>9</v>
      </c>
      <c r="J17" s="78" t="s">
        <v>396</v>
      </c>
      <c r="K17" s="99">
        <v>0</v>
      </c>
      <c r="L17" s="99">
        <v>0</v>
      </c>
      <c r="M17" s="99">
        <v>1</v>
      </c>
      <c r="N17" s="99">
        <v>17</v>
      </c>
      <c r="O17" s="99">
        <v>6</v>
      </c>
      <c r="P17" s="99">
        <v>2</v>
      </c>
      <c r="Q17" s="99">
        <v>3</v>
      </c>
      <c r="R17" s="99">
        <v>6</v>
      </c>
      <c r="S17" s="28">
        <f t="shared" si="0"/>
        <v>35</v>
      </c>
      <c r="T17" s="75">
        <f t="shared" si="1"/>
        <v>40.697674418604649</v>
      </c>
      <c r="U17" s="27"/>
    </row>
    <row r="18" spans="1:21" ht="15.75" customHeight="1" x14ac:dyDescent="0.2">
      <c r="A18" s="29">
        <v>11</v>
      </c>
      <c r="B18" s="81" t="s">
        <v>317</v>
      </c>
      <c r="C18" s="81" t="s">
        <v>318</v>
      </c>
      <c r="D18" s="92" t="s">
        <v>319</v>
      </c>
      <c r="E18" s="86" t="s">
        <v>9</v>
      </c>
      <c r="F18" s="67">
        <v>39776</v>
      </c>
      <c r="G18" s="83" t="s">
        <v>3</v>
      </c>
      <c r="H18" s="81" t="s">
        <v>155</v>
      </c>
      <c r="I18" s="86">
        <v>9</v>
      </c>
      <c r="J18" s="81" t="s">
        <v>174</v>
      </c>
      <c r="K18" s="98">
        <v>2</v>
      </c>
      <c r="L18" s="98">
        <v>0</v>
      </c>
      <c r="M18" s="98">
        <v>2</v>
      </c>
      <c r="N18" s="98">
        <v>13</v>
      </c>
      <c r="O18" s="98">
        <v>3</v>
      </c>
      <c r="P18" s="98">
        <v>0</v>
      </c>
      <c r="Q18" s="98">
        <v>3</v>
      </c>
      <c r="R18" s="98">
        <v>12</v>
      </c>
      <c r="S18" s="28">
        <f t="shared" si="0"/>
        <v>35</v>
      </c>
      <c r="T18" s="75">
        <f t="shared" si="1"/>
        <v>40.697674418604649</v>
      </c>
      <c r="U18" s="27"/>
    </row>
    <row r="19" spans="1:21" ht="15.75" customHeight="1" x14ac:dyDescent="0.2">
      <c r="A19" s="29">
        <v>12</v>
      </c>
      <c r="B19" s="76" t="s">
        <v>337</v>
      </c>
      <c r="C19" s="76" t="s">
        <v>338</v>
      </c>
      <c r="D19" s="90" t="s">
        <v>339</v>
      </c>
      <c r="E19" s="86" t="s">
        <v>9</v>
      </c>
      <c r="F19" s="63">
        <v>39699</v>
      </c>
      <c r="G19" s="83" t="s">
        <v>3</v>
      </c>
      <c r="H19" s="76" t="s">
        <v>156</v>
      </c>
      <c r="I19" s="86">
        <v>9</v>
      </c>
      <c r="J19" s="76" t="s">
        <v>395</v>
      </c>
      <c r="K19" s="97">
        <v>4</v>
      </c>
      <c r="L19" s="97">
        <v>0</v>
      </c>
      <c r="M19" s="97">
        <v>2</v>
      </c>
      <c r="N19" s="97">
        <v>5</v>
      </c>
      <c r="O19" s="97">
        <v>8</v>
      </c>
      <c r="P19" s="97">
        <v>0</v>
      </c>
      <c r="Q19" s="97">
        <v>0</v>
      </c>
      <c r="R19" s="97">
        <v>15</v>
      </c>
      <c r="S19" s="28">
        <f t="shared" si="0"/>
        <v>34</v>
      </c>
      <c r="T19" s="75">
        <f t="shared" si="1"/>
        <v>39.534883720930232</v>
      </c>
      <c r="U19" s="27"/>
    </row>
    <row r="20" spans="1:21" ht="15.75" customHeight="1" x14ac:dyDescent="0.2">
      <c r="A20" s="29">
        <v>13</v>
      </c>
      <c r="B20" s="76" t="s">
        <v>376</v>
      </c>
      <c r="C20" s="62" t="s">
        <v>377</v>
      </c>
      <c r="D20" s="93" t="s">
        <v>145</v>
      </c>
      <c r="E20" s="86" t="s">
        <v>188</v>
      </c>
      <c r="F20" s="67">
        <v>39888</v>
      </c>
      <c r="G20" s="83" t="s">
        <v>3</v>
      </c>
      <c r="H20" s="81" t="s">
        <v>167</v>
      </c>
      <c r="I20" s="86">
        <v>9</v>
      </c>
      <c r="J20" s="81" t="s">
        <v>402</v>
      </c>
      <c r="K20" s="99">
        <v>2</v>
      </c>
      <c r="L20" s="99">
        <v>0</v>
      </c>
      <c r="M20" s="99">
        <v>0</v>
      </c>
      <c r="N20" s="99">
        <v>9</v>
      </c>
      <c r="O20" s="99">
        <v>3</v>
      </c>
      <c r="P20" s="99">
        <v>1</v>
      </c>
      <c r="Q20" s="99">
        <v>5</v>
      </c>
      <c r="R20" s="99">
        <v>14</v>
      </c>
      <c r="S20" s="28">
        <f t="shared" si="0"/>
        <v>34</v>
      </c>
      <c r="T20" s="75">
        <f t="shared" si="1"/>
        <v>39.534883720930232</v>
      </c>
      <c r="U20" s="27"/>
    </row>
    <row r="21" spans="1:21" ht="15.75" customHeight="1" x14ac:dyDescent="0.2">
      <c r="A21" s="29">
        <v>14</v>
      </c>
      <c r="B21" s="78" t="s">
        <v>315</v>
      </c>
      <c r="C21" s="87" t="s">
        <v>71</v>
      </c>
      <c r="D21" s="89" t="s">
        <v>72</v>
      </c>
      <c r="E21" s="86" t="s">
        <v>9</v>
      </c>
      <c r="F21" s="65">
        <v>39762</v>
      </c>
      <c r="G21" s="83" t="s">
        <v>3</v>
      </c>
      <c r="H21" s="87" t="s">
        <v>153</v>
      </c>
      <c r="I21" s="86">
        <v>9</v>
      </c>
      <c r="J21" s="78" t="s">
        <v>293</v>
      </c>
      <c r="K21" s="97">
        <v>2</v>
      </c>
      <c r="L21" s="97">
        <v>1</v>
      </c>
      <c r="M21" s="97">
        <v>0</v>
      </c>
      <c r="N21" s="97">
        <v>7</v>
      </c>
      <c r="O21" s="97">
        <v>6</v>
      </c>
      <c r="P21" s="97">
        <v>2</v>
      </c>
      <c r="Q21" s="97">
        <v>4</v>
      </c>
      <c r="R21" s="97">
        <v>7</v>
      </c>
      <c r="S21" s="28">
        <f t="shared" si="0"/>
        <v>29</v>
      </c>
      <c r="T21" s="75">
        <f t="shared" si="1"/>
        <v>33.720930232558139</v>
      </c>
      <c r="U21" s="27"/>
    </row>
    <row r="22" spans="1:21" ht="15.75" customHeight="1" x14ac:dyDescent="0.2">
      <c r="A22" s="29">
        <v>15</v>
      </c>
      <c r="B22" s="76" t="s">
        <v>378</v>
      </c>
      <c r="C22" s="62" t="s">
        <v>379</v>
      </c>
      <c r="D22" s="93" t="s">
        <v>96</v>
      </c>
      <c r="E22" s="86" t="s">
        <v>188</v>
      </c>
      <c r="F22" s="63">
        <v>39590</v>
      </c>
      <c r="G22" s="83" t="s">
        <v>3</v>
      </c>
      <c r="H22" s="76" t="s">
        <v>387</v>
      </c>
      <c r="I22" s="86">
        <v>9</v>
      </c>
      <c r="J22" s="76" t="s">
        <v>403</v>
      </c>
      <c r="K22" s="74">
        <v>3</v>
      </c>
      <c r="L22" s="74">
        <v>4</v>
      </c>
      <c r="M22" s="74">
        <v>1</v>
      </c>
      <c r="N22" s="74">
        <v>4</v>
      </c>
      <c r="O22" s="74">
        <v>4</v>
      </c>
      <c r="P22" s="74">
        <v>0</v>
      </c>
      <c r="Q22" s="74">
        <v>2</v>
      </c>
      <c r="R22" s="74">
        <v>9</v>
      </c>
      <c r="S22" s="28">
        <f t="shared" si="0"/>
        <v>27</v>
      </c>
      <c r="T22" s="75">
        <f t="shared" si="1"/>
        <v>31.395348837209301</v>
      </c>
      <c r="U22" s="27"/>
    </row>
    <row r="23" spans="1:21" ht="15.75" customHeight="1" x14ac:dyDescent="0.2">
      <c r="A23" s="29">
        <v>16</v>
      </c>
      <c r="B23" s="81" t="s">
        <v>364</v>
      </c>
      <c r="C23" s="81" t="s">
        <v>66</v>
      </c>
      <c r="D23" s="92" t="s">
        <v>365</v>
      </c>
      <c r="E23" s="86" t="s">
        <v>9</v>
      </c>
      <c r="F23" s="67">
        <v>39932</v>
      </c>
      <c r="G23" s="83" t="s">
        <v>3</v>
      </c>
      <c r="H23" s="78" t="s">
        <v>159</v>
      </c>
      <c r="I23" s="86">
        <v>9</v>
      </c>
      <c r="J23" s="78" t="s">
        <v>180</v>
      </c>
      <c r="K23" s="97">
        <v>2</v>
      </c>
      <c r="L23" s="97">
        <v>0</v>
      </c>
      <c r="M23" s="97">
        <v>2</v>
      </c>
      <c r="N23" s="97">
        <v>7</v>
      </c>
      <c r="O23" s="97">
        <v>8</v>
      </c>
      <c r="P23" s="97">
        <v>0</v>
      </c>
      <c r="Q23" s="97">
        <v>1</v>
      </c>
      <c r="R23" s="97">
        <v>7</v>
      </c>
      <c r="S23" s="28">
        <f t="shared" si="0"/>
        <v>27</v>
      </c>
      <c r="T23" s="75">
        <f t="shared" si="1"/>
        <v>31.395348837209301</v>
      </c>
      <c r="U23" s="27"/>
    </row>
    <row r="24" spans="1:21" ht="15.75" customHeight="1" x14ac:dyDescent="0.2">
      <c r="A24" s="29">
        <v>17</v>
      </c>
      <c r="B24" s="81" t="s">
        <v>312</v>
      </c>
      <c r="C24" s="81" t="s">
        <v>82</v>
      </c>
      <c r="D24" s="92" t="s">
        <v>313</v>
      </c>
      <c r="E24" s="86" t="s">
        <v>188</v>
      </c>
      <c r="F24" s="67">
        <v>39744</v>
      </c>
      <c r="G24" s="83" t="s">
        <v>3</v>
      </c>
      <c r="H24" s="78" t="s">
        <v>159</v>
      </c>
      <c r="I24" s="86">
        <v>9</v>
      </c>
      <c r="J24" s="78" t="s">
        <v>180</v>
      </c>
      <c r="K24" s="97">
        <v>5</v>
      </c>
      <c r="L24" s="97">
        <v>2</v>
      </c>
      <c r="M24" s="97">
        <v>0</v>
      </c>
      <c r="N24" s="97">
        <v>8</v>
      </c>
      <c r="O24" s="97">
        <v>2</v>
      </c>
      <c r="P24" s="97">
        <v>0</v>
      </c>
      <c r="Q24" s="97">
        <v>1</v>
      </c>
      <c r="R24" s="97">
        <v>9</v>
      </c>
      <c r="S24" s="28">
        <f t="shared" si="0"/>
        <v>27</v>
      </c>
      <c r="T24" s="75">
        <f t="shared" si="1"/>
        <v>31.395348837209301</v>
      </c>
      <c r="U24" s="27"/>
    </row>
    <row r="25" spans="1:21" ht="15.75" customHeight="1" x14ac:dyDescent="0.2">
      <c r="A25" s="29">
        <v>18</v>
      </c>
      <c r="B25" s="78" t="s">
        <v>358</v>
      </c>
      <c r="C25" s="87" t="s">
        <v>318</v>
      </c>
      <c r="D25" s="89" t="s">
        <v>359</v>
      </c>
      <c r="E25" s="86" t="s">
        <v>9</v>
      </c>
      <c r="F25" s="64">
        <v>40004</v>
      </c>
      <c r="G25" s="83" t="s">
        <v>3</v>
      </c>
      <c r="H25" s="76" t="s">
        <v>157</v>
      </c>
      <c r="I25" s="86">
        <v>9</v>
      </c>
      <c r="J25" s="78" t="s">
        <v>394</v>
      </c>
      <c r="K25" s="98">
        <v>4</v>
      </c>
      <c r="L25" s="98">
        <v>0</v>
      </c>
      <c r="M25" s="98">
        <v>2</v>
      </c>
      <c r="N25" s="98">
        <v>5</v>
      </c>
      <c r="O25" s="98">
        <v>6</v>
      </c>
      <c r="P25" s="98">
        <v>0</v>
      </c>
      <c r="Q25" s="98">
        <v>2</v>
      </c>
      <c r="R25" s="98">
        <v>7</v>
      </c>
      <c r="S25" s="28">
        <f t="shared" si="0"/>
        <v>26</v>
      </c>
      <c r="T25" s="75">
        <f t="shared" si="1"/>
        <v>30.232558139534884</v>
      </c>
      <c r="U25" s="27"/>
    </row>
    <row r="26" spans="1:21" ht="15.75" customHeight="1" x14ac:dyDescent="0.2">
      <c r="A26" s="29">
        <v>19</v>
      </c>
      <c r="B26" s="76" t="s">
        <v>368</v>
      </c>
      <c r="C26" s="62" t="s">
        <v>369</v>
      </c>
      <c r="D26" s="93" t="s">
        <v>243</v>
      </c>
      <c r="E26" s="86" t="s">
        <v>9</v>
      </c>
      <c r="F26" s="67">
        <v>39773</v>
      </c>
      <c r="G26" s="83" t="s">
        <v>3</v>
      </c>
      <c r="H26" s="81" t="s">
        <v>166</v>
      </c>
      <c r="I26" s="86">
        <v>9</v>
      </c>
      <c r="J26" s="81" t="s">
        <v>401</v>
      </c>
      <c r="K26" s="97">
        <v>3</v>
      </c>
      <c r="L26" s="97">
        <v>0</v>
      </c>
      <c r="M26" s="97">
        <v>2</v>
      </c>
      <c r="N26" s="97">
        <v>12</v>
      </c>
      <c r="O26" s="97">
        <v>6</v>
      </c>
      <c r="P26" s="97">
        <v>0</v>
      </c>
      <c r="Q26" s="97">
        <v>0</v>
      </c>
      <c r="R26" s="97">
        <v>0</v>
      </c>
      <c r="S26" s="28">
        <f t="shared" si="0"/>
        <v>23</v>
      </c>
      <c r="T26" s="75">
        <f t="shared" si="1"/>
        <v>26.744186046511629</v>
      </c>
      <c r="U26" s="27"/>
    </row>
    <row r="27" spans="1:21" ht="15.75" customHeight="1" x14ac:dyDescent="0.2">
      <c r="A27" s="29">
        <v>20</v>
      </c>
      <c r="B27" s="76" t="s">
        <v>347</v>
      </c>
      <c r="C27" s="62" t="s">
        <v>348</v>
      </c>
      <c r="D27" s="93" t="s">
        <v>95</v>
      </c>
      <c r="E27" s="86" t="s">
        <v>9</v>
      </c>
      <c r="F27" s="73" t="s">
        <v>382</v>
      </c>
      <c r="G27" s="83" t="s">
        <v>3</v>
      </c>
      <c r="H27" s="62" t="s">
        <v>164</v>
      </c>
      <c r="I27" s="86">
        <v>9</v>
      </c>
      <c r="J27" s="76" t="s">
        <v>398</v>
      </c>
      <c r="K27" s="97">
        <v>1</v>
      </c>
      <c r="L27" s="97">
        <v>0</v>
      </c>
      <c r="M27" s="97">
        <v>1</v>
      </c>
      <c r="N27" s="97">
        <v>5</v>
      </c>
      <c r="O27" s="97">
        <v>3</v>
      </c>
      <c r="P27" s="97">
        <v>0</v>
      </c>
      <c r="Q27" s="97">
        <v>4</v>
      </c>
      <c r="R27" s="97">
        <v>9</v>
      </c>
      <c r="S27" s="28">
        <f t="shared" si="0"/>
        <v>23</v>
      </c>
      <c r="T27" s="75">
        <f t="shared" si="1"/>
        <v>26.744186046511629</v>
      </c>
      <c r="U27" s="27"/>
    </row>
    <row r="28" spans="1:21" ht="15.75" customHeight="1" x14ac:dyDescent="0.2">
      <c r="A28" s="29">
        <v>21</v>
      </c>
      <c r="B28" s="81" t="s">
        <v>333</v>
      </c>
      <c r="C28" s="81" t="s">
        <v>218</v>
      </c>
      <c r="D28" s="92" t="s">
        <v>72</v>
      </c>
      <c r="E28" s="86" t="s">
        <v>9</v>
      </c>
      <c r="F28" s="67">
        <v>39646</v>
      </c>
      <c r="G28" s="83" t="s">
        <v>3</v>
      </c>
      <c r="H28" s="78" t="s">
        <v>384</v>
      </c>
      <c r="I28" s="86">
        <v>9</v>
      </c>
      <c r="J28" s="81" t="s">
        <v>296</v>
      </c>
      <c r="K28" s="98">
        <v>0</v>
      </c>
      <c r="L28" s="98">
        <v>0</v>
      </c>
      <c r="M28" s="98">
        <v>2</v>
      </c>
      <c r="N28" s="98">
        <v>0</v>
      </c>
      <c r="O28" s="98">
        <v>6</v>
      </c>
      <c r="P28" s="98">
        <v>0</v>
      </c>
      <c r="Q28" s="98">
        <v>4</v>
      </c>
      <c r="R28" s="98">
        <v>8</v>
      </c>
      <c r="S28" s="28">
        <f t="shared" si="0"/>
        <v>20</v>
      </c>
      <c r="T28" s="75">
        <f t="shared" si="1"/>
        <v>23.255813953488371</v>
      </c>
      <c r="U28" s="27"/>
    </row>
    <row r="29" spans="1:21" ht="15.75" customHeight="1" x14ac:dyDescent="0.2">
      <c r="A29" s="29">
        <v>22</v>
      </c>
      <c r="B29" s="76" t="s">
        <v>593</v>
      </c>
      <c r="C29" s="76" t="s">
        <v>594</v>
      </c>
      <c r="D29" s="90" t="s">
        <v>95</v>
      </c>
      <c r="E29" s="86" t="s">
        <v>9</v>
      </c>
      <c r="F29" s="63">
        <v>39626</v>
      </c>
      <c r="G29" s="83" t="s">
        <v>3</v>
      </c>
      <c r="H29" s="78" t="s">
        <v>384</v>
      </c>
      <c r="I29" s="86">
        <v>9</v>
      </c>
      <c r="J29" s="81" t="s">
        <v>296</v>
      </c>
      <c r="K29" s="98">
        <v>1</v>
      </c>
      <c r="L29" s="98">
        <v>0</v>
      </c>
      <c r="M29" s="98">
        <v>2</v>
      </c>
      <c r="N29" s="98">
        <v>13</v>
      </c>
      <c r="O29" s="98">
        <v>2</v>
      </c>
      <c r="P29" s="98">
        <v>0</v>
      </c>
      <c r="Q29" s="98">
        <v>0</v>
      </c>
      <c r="R29" s="98">
        <v>0</v>
      </c>
      <c r="S29" s="28">
        <f t="shared" si="0"/>
        <v>18</v>
      </c>
      <c r="T29" s="75">
        <f t="shared" si="1"/>
        <v>20.930232558139537</v>
      </c>
      <c r="U29" s="27"/>
    </row>
    <row r="30" spans="1:21" ht="15.75" customHeight="1" x14ac:dyDescent="0.2">
      <c r="A30" s="29">
        <v>23</v>
      </c>
      <c r="B30" s="76" t="s">
        <v>332</v>
      </c>
      <c r="C30" s="76" t="s">
        <v>82</v>
      </c>
      <c r="D30" s="90" t="s">
        <v>224</v>
      </c>
      <c r="E30" s="86" t="s">
        <v>188</v>
      </c>
      <c r="F30" s="69">
        <v>39871</v>
      </c>
      <c r="G30" s="83" t="s">
        <v>3</v>
      </c>
      <c r="H30" s="76" t="s">
        <v>385</v>
      </c>
      <c r="I30" s="86">
        <v>9</v>
      </c>
      <c r="J30" s="76" t="s">
        <v>397</v>
      </c>
      <c r="K30" s="98">
        <v>0</v>
      </c>
      <c r="L30" s="98">
        <v>0</v>
      </c>
      <c r="M30" s="98">
        <v>0</v>
      </c>
      <c r="N30" s="98">
        <v>8</v>
      </c>
      <c r="O30" s="98">
        <v>2</v>
      </c>
      <c r="P30" s="98">
        <v>0</v>
      </c>
      <c r="Q30" s="98">
        <v>2</v>
      </c>
      <c r="R30" s="98">
        <v>5</v>
      </c>
      <c r="S30" s="28">
        <f t="shared" si="0"/>
        <v>17</v>
      </c>
      <c r="T30" s="75">
        <f t="shared" si="1"/>
        <v>19.767441860465116</v>
      </c>
      <c r="U30" s="27"/>
    </row>
    <row r="31" spans="1:21" ht="15.75" customHeight="1" x14ac:dyDescent="0.2">
      <c r="A31" s="29">
        <v>24</v>
      </c>
      <c r="B31" s="76" t="s">
        <v>344</v>
      </c>
      <c r="C31" s="76" t="s">
        <v>345</v>
      </c>
      <c r="D31" s="90" t="s">
        <v>346</v>
      </c>
      <c r="E31" s="86" t="s">
        <v>188</v>
      </c>
      <c r="F31" s="63">
        <v>39746</v>
      </c>
      <c r="G31" s="83" t="s">
        <v>3</v>
      </c>
      <c r="H31" s="76" t="s">
        <v>283</v>
      </c>
      <c r="I31" s="86">
        <v>9</v>
      </c>
      <c r="J31" s="76" t="s">
        <v>392</v>
      </c>
      <c r="K31" s="98">
        <v>2</v>
      </c>
      <c r="L31" s="98">
        <v>0</v>
      </c>
      <c r="M31" s="98">
        <v>0</v>
      </c>
      <c r="N31" s="98">
        <v>7</v>
      </c>
      <c r="O31" s="98">
        <v>4</v>
      </c>
      <c r="P31" s="98">
        <v>0</v>
      </c>
      <c r="Q31" s="98">
        <v>4</v>
      </c>
      <c r="R31" s="98">
        <v>0</v>
      </c>
      <c r="S31" s="28">
        <f t="shared" si="0"/>
        <v>17</v>
      </c>
      <c r="T31" s="75">
        <f t="shared" si="1"/>
        <v>19.767441860465116</v>
      </c>
      <c r="U31" s="27"/>
    </row>
    <row r="32" spans="1:21" ht="15.75" customHeight="1" x14ac:dyDescent="0.2">
      <c r="A32" s="29">
        <v>25</v>
      </c>
      <c r="B32" s="78" t="s">
        <v>327</v>
      </c>
      <c r="C32" s="78" t="s">
        <v>328</v>
      </c>
      <c r="D32" s="91" t="s">
        <v>52</v>
      </c>
      <c r="E32" s="86" t="s">
        <v>9</v>
      </c>
      <c r="F32" s="70">
        <v>39851</v>
      </c>
      <c r="G32" s="83" t="s">
        <v>3</v>
      </c>
      <c r="H32" s="78" t="s">
        <v>151</v>
      </c>
      <c r="I32" s="86">
        <v>9</v>
      </c>
      <c r="J32" s="78" t="s">
        <v>393</v>
      </c>
      <c r="K32" s="98">
        <v>1</v>
      </c>
      <c r="L32" s="98">
        <v>0</v>
      </c>
      <c r="M32" s="98">
        <v>0</v>
      </c>
      <c r="N32" s="98">
        <v>6</v>
      </c>
      <c r="O32" s="98">
        <v>2</v>
      </c>
      <c r="P32" s="98">
        <v>0</v>
      </c>
      <c r="Q32" s="98">
        <v>2</v>
      </c>
      <c r="R32" s="98">
        <v>6</v>
      </c>
      <c r="S32" s="28">
        <f t="shared" si="0"/>
        <v>17</v>
      </c>
      <c r="T32" s="75">
        <f t="shared" si="1"/>
        <v>19.767441860465116</v>
      </c>
      <c r="U32" s="27"/>
    </row>
    <row r="33" spans="1:21" ht="15.75" customHeight="1" x14ac:dyDescent="0.2">
      <c r="A33" s="29">
        <v>26</v>
      </c>
      <c r="B33" s="76" t="s">
        <v>122</v>
      </c>
      <c r="C33" s="62" t="s">
        <v>66</v>
      </c>
      <c r="D33" s="93" t="s">
        <v>360</v>
      </c>
      <c r="E33" s="86" t="s">
        <v>9</v>
      </c>
      <c r="F33" s="73" t="s">
        <v>383</v>
      </c>
      <c r="G33" s="83" t="s">
        <v>3</v>
      </c>
      <c r="H33" s="62" t="s">
        <v>164</v>
      </c>
      <c r="I33" s="86">
        <v>9</v>
      </c>
      <c r="J33" s="76" t="s">
        <v>398</v>
      </c>
      <c r="K33" s="97">
        <v>1</v>
      </c>
      <c r="L33" s="97">
        <v>0</v>
      </c>
      <c r="M33" s="97">
        <v>1</v>
      </c>
      <c r="N33" s="97">
        <v>2</v>
      </c>
      <c r="O33" s="97">
        <v>4</v>
      </c>
      <c r="P33" s="97">
        <v>0</v>
      </c>
      <c r="Q33" s="97">
        <v>3</v>
      </c>
      <c r="R33" s="97">
        <v>5</v>
      </c>
      <c r="S33" s="28">
        <f t="shared" si="0"/>
        <v>16</v>
      </c>
      <c r="T33" s="75">
        <f t="shared" si="1"/>
        <v>18.604651162790699</v>
      </c>
      <c r="U33" s="27"/>
    </row>
    <row r="34" spans="1:21" ht="15.75" customHeight="1" x14ac:dyDescent="0.2">
      <c r="A34" s="29">
        <v>27</v>
      </c>
      <c r="B34" s="76" t="s">
        <v>322</v>
      </c>
      <c r="C34" s="76" t="s">
        <v>323</v>
      </c>
      <c r="D34" s="90" t="s">
        <v>311</v>
      </c>
      <c r="E34" s="52" t="s">
        <v>188</v>
      </c>
      <c r="F34" s="63">
        <v>39591</v>
      </c>
      <c r="G34" s="51" t="s">
        <v>3</v>
      </c>
      <c r="H34" s="76" t="s">
        <v>283</v>
      </c>
      <c r="I34" s="52">
        <v>9</v>
      </c>
      <c r="J34" s="76" t="s">
        <v>392</v>
      </c>
      <c r="K34" s="99">
        <v>0</v>
      </c>
      <c r="L34" s="99">
        <v>0</v>
      </c>
      <c r="M34" s="99">
        <v>1</v>
      </c>
      <c r="N34" s="99">
        <v>5</v>
      </c>
      <c r="O34" s="99">
        <v>6</v>
      </c>
      <c r="P34" s="99">
        <v>0</v>
      </c>
      <c r="Q34" s="99">
        <v>2</v>
      </c>
      <c r="R34" s="99">
        <v>2</v>
      </c>
      <c r="S34" s="32">
        <f t="shared" si="0"/>
        <v>16</v>
      </c>
      <c r="T34" s="120">
        <f t="shared" si="1"/>
        <v>18.604651162790699</v>
      </c>
      <c r="U34" s="27"/>
    </row>
    <row r="35" spans="1:21" ht="15.75" customHeight="1" x14ac:dyDescent="0.2">
      <c r="A35" s="29">
        <v>28</v>
      </c>
      <c r="B35" s="78" t="s">
        <v>578</v>
      </c>
      <c r="C35" s="87" t="s">
        <v>324</v>
      </c>
      <c r="D35" s="89" t="s">
        <v>325</v>
      </c>
      <c r="E35" s="86" t="s">
        <v>188</v>
      </c>
      <c r="F35" s="64">
        <v>39783</v>
      </c>
      <c r="G35" s="83" t="s">
        <v>3</v>
      </c>
      <c r="H35" s="87" t="s">
        <v>154</v>
      </c>
      <c r="I35" s="86">
        <v>9</v>
      </c>
      <c r="J35" s="78" t="s">
        <v>172</v>
      </c>
      <c r="K35" s="97">
        <v>1</v>
      </c>
      <c r="L35" s="97">
        <v>0</v>
      </c>
      <c r="M35" s="97">
        <v>2</v>
      </c>
      <c r="N35" s="97">
        <v>2</v>
      </c>
      <c r="O35" s="97">
        <v>4</v>
      </c>
      <c r="P35" s="97">
        <v>0</v>
      </c>
      <c r="Q35" s="97">
        <v>2</v>
      </c>
      <c r="R35" s="97">
        <v>4</v>
      </c>
      <c r="S35" s="28">
        <f t="shared" si="0"/>
        <v>15</v>
      </c>
      <c r="T35" s="75">
        <f t="shared" si="1"/>
        <v>17.441860465116278</v>
      </c>
      <c r="U35" s="27"/>
    </row>
    <row r="36" spans="1:21" ht="15.75" customHeight="1" x14ac:dyDescent="0.2">
      <c r="A36" s="29">
        <v>29</v>
      </c>
      <c r="B36" s="78" t="s">
        <v>340</v>
      </c>
      <c r="C36" s="87" t="s">
        <v>308</v>
      </c>
      <c r="D36" s="89" t="s">
        <v>341</v>
      </c>
      <c r="E36" s="86" t="s">
        <v>188</v>
      </c>
      <c r="F36" s="73" t="s">
        <v>381</v>
      </c>
      <c r="G36" s="83" t="s">
        <v>3</v>
      </c>
      <c r="H36" s="87" t="s">
        <v>153</v>
      </c>
      <c r="I36" s="86">
        <v>9</v>
      </c>
      <c r="J36" s="78" t="s">
        <v>293</v>
      </c>
      <c r="K36" s="97">
        <v>3</v>
      </c>
      <c r="L36" s="97">
        <v>0</v>
      </c>
      <c r="M36" s="97">
        <v>1</v>
      </c>
      <c r="N36" s="97">
        <v>6</v>
      </c>
      <c r="O36" s="97">
        <v>1</v>
      </c>
      <c r="P36" s="97">
        <v>0</v>
      </c>
      <c r="Q36" s="97">
        <v>2</v>
      </c>
      <c r="R36" s="97">
        <v>0</v>
      </c>
      <c r="S36" s="28">
        <f t="shared" si="0"/>
        <v>13</v>
      </c>
      <c r="T36" s="75">
        <f t="shared" si="1"/>
        <v>15.116279069767442</v>
      </c>
      <c r="U36" s="27"/>
    </row>
    <row r="37" spans="1:21" ht="15.75" customHeight="1" x14ac:dyDescent="0.2">
      <c r="A37" s="29">
        <v>30</v>
      </c>
      <c r="B37" s="78" t="s">
        <v>303</v>
      </c>
      <c r="C37" s="78" t="s">
        <v>304</v>
      </c>
      <c r="D37" s="91" t="s">
        <v>72</v>
      </c>
      <c r="E37" s="86" t="s">
        <v>9</v>
      </c>
      <c r="F37" s="70">
        <v>39579</v>
      </c>
      <c r="G37" s="83" t="s">
        <v>3</v>
      </c>
      <c r="H37" s="78" t="s">
        <v>154</v>
      </c>
      <c r="I37" s="86">
        <v>9</v>
      </c>
      <c r="J37" s="78" t="s">
        <v>172</v>
      </c>
      <c r="K37" s="98">
        <v>1</v>
      </c>
      <c r="L37" s="98">
        <v>2</v>
      </c>
      <c r="M37" s="98">
        <v>0</v>
      </c>
      <c r="N37" s="98">
        <v>0</v>
      </c>
      <c r="O37" s="98">
        <v>4</v>
      </c>
      <c r="P37" s="98">
        <v>0</v>
      </c>
      <c r="Q37" s="98">
        <v>0</v>
      </c>
      <c r="R37" s="98">
        <v>6</v>
      </c>
      <c r="S37" s="28">
        <f t="shared" si="0"/>
        <v>13</v>
      </c>
      <c r="T37" s="75">
        <f t="shared" si="1"/>
        <v>15.116279069767442</v>
      </c>
      <c r="U37" s="27"/>
    </row>
    <row r="38" spans="1:21" ht="15.75" customHeight="1" x14ac:dyDescent="0.2">
      <c r="A38" s="29">
        <v>31</v>
      </c>
      <c r="B38" s="76" t="s">
        <v>351</v>
      </c>
      <c r="C38" s="76" t="s">
        <v>352</v>
      </c>
      <c r="D38" s="90" t="s">
        <v>353</v>
      </c>
      <c r="E38" s="86" t="s">
        <v>188</v>
      </c>
      <c r="F38" s="69">
        <v>39847</v>
      </c>
      <c r="G38" s="83" t="s">
        <v>3</v>
      </c>
      <c r="H38" s="76" t="s">
        <v>385</v>
      </c>
      <c r="I38" s="86">
        <v>9</v>
      </c>
      <c r="J38" s="76" t="s">
        <v>397</v>
      </c>
      <c r="K38" s="98">
        <v>0</v>
      </c>
      <c r="L38" s="98">
        <v>0</v>
      </c>
      <c r="M38" s="98">
        <v>1</v>
      </c>
      <c r="N38" s="98">
        <v>7</v>
      </c>
      <c r="O38" s="98">
        <v>0</v>
      </c>
      <c r="P38" s="98">
        <v>0</v>
      </c>
      <c r="Q38" s="98">
        <v>0</v>
      </c>
      <c r="R38" s="98">
        <v>4</v>
      </c>
      <c r="S38" s="28">
        <f t="shared" si="0"/>
        <v>12</v>
      </c>
      <c r="T38" s="75">
        <f t="shared" si="1"/>
        <v>13.953488372093023</v>
      </c>
      <c r="U38" s="27"/>
    </row>
    <row r="39" spans="1:21" ht="15.75" customHeight="1" x14ac:dyDescent="0.2">
      <c r="A39" s="29">
        <v>32</v>
      </c>
      <c r="B39" s="76" t="s">
        <v>349</v>
      </c>
      <c r="C39" s="76" t="s">
        <v>51</v>
      </c>
      <c r="D39" s="90" t="s">
        <v>72</v>
      </c>
      <c r="E39" s="86" t="s">
        <v>9</v>
      </c>
      <c r="F39" s="69">
        <v>39829</v>
      </c>
      <c r="G39" s="83" t="s">
        <v>3</v>
      </c>
      <c r="H39" s="76" t="s">
        <v>386</v>
      </c>
      <c r="I39" s="86">
        <v>9</v>
      </c>
      <c r="J39" s="76" t="s">
        <v>183</v>
      </c>
      <c r="K39" s="97">
        <v>3</v>
      </c>
      <c r="L39" s="97">
        <v>0</v>
      </c>
      <c r="M39" s="97">
        <v>0</v>
      </c>
      <c r="N39" s="97">
        <v>6</v>
      </c>
      <c r="O39" s="97">
        <v>2</v>
      </c>
      <c r="P39" s="97">
        <v>0</v>
      </c>
      <c r="Q39" s="97">
        <v>0</v>
      </c>
      <c r="R39" s="97">
        <v>0</v>
      </c>
      <c r="S39" s="28">
        <f t="shared" si="0"/>
        <v>11</v>
      </c>
      <c r="T39" s="75">
        <f t="shared" si="1"/>
        <v>12.790697674418604</v>
      </c>
      <c r="U39" s="27"/>
    </row>
    <row r="40" spans="1:21" ht="15.75" customHeight="1" x14ac:dyDescent="0.2">
      <c r="A40" s="29">
        <v>33</v>
      </c>
      <c r="B40" s="76" t="s">
        <v>362</v>
      </c>
      <c r="C40" s="76" t="s">
        <v>66</v>
      </c>
      <c r="D40" s="90" t="s">
        <v>72</v>
      </c>
      <c r="E40" s="86" t="s">
        <v>9</v>
      </c>
      <c r="F40" s="63">
        <v>39709</v>
      </c>
      <c r="G40" s="83" t="s">
        <v>3</v>
      </c>
      <c r="H40" s="76" t="s">
        <v>283</v>
      </c>
      <c r="I40" s="86">
        <v>9</v>
      </c>
      <c r="J40" s="76" t="s">
        <v>392</v>
      </c>
      <c r="K40" s="98">
        <v>2</v>
      </c>
      <c r="L40" s="98">
        <v>0</v>
      </c>
      <c r="M40" s="98">
        <v>0</v>
      </c>
      <c r="N40" s="98">
        <v>2</v>
      </c>
      <c r="O40" s="98">
        <v>5</v>
      </c>
      <c r="P40" s="98">
        <v>0</v>
      </c>
      <c r="Q40" s="98">
        <v>2</v>
      </c>
      <c r="R40" s="98">
        <v>0</v>
      </c>
      <c r="S40" s="28">
        <f t="shared" si="0"/>
        <v>11</v>
      </c>
      <c r="T40" s="75">
        <f t="shared" si="1"/>
        <v>12.790697674418604</v>
      </c>
      <c r="U40" s="27"/>
    </row>
    <row r="41" spans="1:21" ht="15.75" customHeight="1" x14ac:dyDescent="0.2">
      <c r="A41" s="29">
        <v>34</v>
      </c>
      <c r="B41" s="78" t="s">
        <v>314</v>
      </c>
      <c r="C41" s="87" t="s">
        <v>195</v>
      </c>
      <c r="D41" s="89" t="s">
        <v>67</v>
      </c>
      <c r="E41" s="86" t="s">
        <v>9</v>
      </c>
      <c r="F41" s="65">
        <v>39704</v>
      </c>
      <c r="G41" s="83" t="s">
        <v>3</v>
      </c>
      <c r="H41" s="87" t="s">
        <v>153</v>
      </c>
      <c r="I41" s="86">
        <v>10</v>
      </c>
      <c r="J41" s="78" t="s">
        <v>293</v>
      </c>
      <c r="K41" s="97">
        <v>2</v>
      </c>
      <c r="L41" s="97">
        <v>2</v>
      </c>
      <c r="M41" s="97">
        <v>0</v>
      </c>
      <c r="N41" s="97">
        <v>1</v>
      </c>
      <c r="O41" s="97">
        <v>1</v>
      </c>
      <c r="P41" s="97">
        <v>0</v>
      </c>
      <c r="Q41" s="97">
        <v>3</v>
      </c>
      <c r="R41" s="97">
        <v>0</v>
      </c>
      <c r="S41" s="28">
        <f t="shared" si="0"/>
        <v>9</v>
      </c>
      <c r="T41" s="75">
        <f t="shared" si="1"/>
        <v>10.465116279069768</v>
      </c>
      <c r="U41" s="27"/>
    </row>
    <row r="42" spans="1:21" s="121" customFormat="1" ht="15.75" customHeight="1" x14ac:dyDescent="0.2">
      <c r="A42" s="29">
        <v>35</v>
      </c>
      <c r="B42" s="76" t="s">
        <v>310</v>
      </c>
      <c r="C42" s="76" t="s">
        <v>217</v>
      </c>
      <c r="D42" s="90" t="s">
        <v>597</v>
      </c>
      <c r="E42" s="86" t="s">
        <v>188</v>
      </c>
      <c r="F42" s="63">
        <v>39591</v>
      </c>
      <c r="G42" s="83" t="s">
        <v>3</v>
      </c>
      <c r="H42" s="76" t="s">
        <v>283</v>
      </c>
      <c r="I42" s="86">
        <v>9</v>
      </c>
      <c r="J42" s="76" t="s">
        <v>392</v>
      </c>
      <c r="K42" s="99">
        <v>1</v>
      </c>
      <c r="L42" s="99">
        <v>2</v>
      </c>
      <c r="M42" s="99">
        <v>0</v>
      </c>
      <c r="N42" s="99">
        <v>2</v>
      </c>
      <c r="O42" s="99">
        <v>2</v>
      </c>
      <c r="P42" s="99">
        <v>0</v>
      </c>
      <c r="Q42" s="99">
        <v>1</v>
      </c>
      <c r="R42" s="99">
        <v>0</v>
      </c>
      <c r="S42" s="28">
        <f t="shared" si="0"/>
        <v>8</v>
      </c>
      <c r="T42" s="75">
        <f t="shared" si="1"/>
        <v>9.3023255813953494</v>
      </c>
      <c r="U42" s="30"/>
    </row>
    <row r="43" spans="1:21" s="121" customFormat="1" ht="15.75" customHeight="1" x14ac:dyDescent="0.2">
      <c r="A43" s="29">
        <v>36</v>
      </c>
      <c r="B43" s="78" t="s">
        <v>305</v>
      </c>
      <c r="C43" s="78" t="s">
        <v>306</v>
      </c>
      <c r="D43" s="91" t="s">
        <v>145</v>
      </c>
      <c r="E43" s="86" t="s">
        <v>188</v>
      </c>
      <c r="F43" s="70" t="s">
        <v>380</v>
      </c>
      <c r="G43" s="83" t="s">
        <v>3</v>
      </c>
      <c r="H43" s="78" t="s">
        <v>158</v>
      </c>
      <c r="I43" s="28">
        <v>9</v>
      </c>
      <c r="J43" s="78" t="s">
        <v>391</v>
      </c>
      <c r="K43" s="74">
        <v>2</v>
      </c>
      <c r="L43" s="74">
        <v>0</v>
      </c>
      <c r="M43" s="74">
        <v>0</v>
      </c>
      <c r="N43" s="74">
        <v>2</v>
      </c>
      <c r="O43" s="74">
        <v>1</v>
      </c>
      <c r="P43" s="74">
        <v>0</v>
      </c>
      <c r="Q43" s="74">
        <v>2</v>
      </c>
      <c r="R43" s="74">
        <v>0</v>
      </c>
      <c r="S43" s="28">
        <f t="shared" si="0"/>
        <v>7</v>
      </c>
      <c r="T43" s="75">
        <f t="shared" si="1"/>
        <v>8.1395348837209305</v>
      </c>
      <c r="U43" s="30"/>
    </row>
    <row r="44" spans="1:21" ht="15.75" customHeight="1" x14ac:dyDescent="0.2">
      <c r="A44" s="29">
        <v>37</v>
      </c>
      <c r="B44" s="76" t="s">
        <v>329</v>
      </c>
      <c r="C44" s="62" t="s">
        <v>107</v>
      </c>
      <c r="D44" s="93" t="s">
        <v>268</v>
      </c>
      <c r="E44" s="86" t="s">
        <v>9</v>
      </c>
      <c r="F44" s="65">
        <v>39841</v>
      </c>
      <c r="G44" s="83" t="s">
        <v>3</v>
      </c>
      <c r="H44" s="87" t="s">
        <v>153</v>
      </c>
      <c r="I44" s="86">
        <v>9</v>
      </c>
      <c r="J44" s="78" t="s">
        <v>293</v>
      </c>
      <c r="K44" s="97">
        <v>0</v>
      </c>
      <c r="L44" s="97">
        <v>0</v>
      </c>
      <c r="M44" s="97">
        <v>0</v>
      </c>
      <c r="N44" s="97">
        <v>0</v>
      </c>
      <c r="O44" s="97">
        <v>7</v>
      </c>
      <c r="P44" s="97">
        <v>0</v>
      </c>
      <c r="Q44" s="97">
        <v>0</v>
      </c>
      <c r="R44" s="97">
        <v>0</v>
      </c>
      <c r="S44" s="28">
        <f t="shared" si="0"/>
        <v>7</v>
      </c>
      <c r="T44" s="75">
        <f t="shared" si="1"/>
        <v>8.1395348837209305</v>
      </c>
      <c r="U44" s="27"/>
    </row>
    <row r="45" spans="1:21" ht="15.75" customHeight="1" x14ac:dyDescent="0.2">
      <c r="A45" s="29">
        <v>38</v>
      </c>
      <c r="B45" s="76" t="s">
        <v>334</v>
      </c>
      <c r="C45" s="76" t="s">
        <v>335</v>
      </c>
      <c r="D45" s="90" t="s">
        <v>336</v>
      </c>
      <c r="E45" s="86" t="s">
        <v>188</v>
      </c>
      <c r="F45" s="63">
        <v>39748</v>
      </c>
      <c r="G45" s="83" t="s">
        <v>3</v>
      </c>
      <c r="H45" s="76" t="s">
        <v>283</v>
      </c>
      <c r="I45" s="86">
        <v>9</v>
      </c>
      <c r="J45" s="76" t="s">
        <v>392</v>
      </c>
      <c r="K45" s="99">
        <v>2</v>
      </c>
      <c r="L45" s="99">
        <v>2</v>
      </c>
      <c r="M45" s="99">
        <v>0</v>
      </c>
      <c r="N45" s="99">
        <v>3</v>
      </c>
      <c r="O45" s="99">
        <v>0</v>
      </c>
      <c r="P45" s="99">
        <v>0</v>
      </c>
      <c r="Q45" s="99">
        <v>0</v>
      </c>
      <c r="R45" s="99">
        <v>0</v>
      </c>
      <c r="S45" s="28">
        <f t="shared" si="0"/>
        <v>7</v>
      </c>
      <c r="T45" s="75">
        <f t="shared" si="1"/>
        <v>8.1395348837209305</v>
      </c>
      <c r="U45" s="27"/>
    </row>
    <row r="46" spans="1:21" ht="15.75" customHeight="1" x14ac:dyDescent="0.2">
      <c r="A46" s="29">
        <v>39</v>
      </c>
      <c r="B46" s="81" t="s">
        <v>320</v>
      </c>
      <c r="C46" s="81" t="s">
        <v>321</v>
      </c>
      <c r="D46" s="92" t="s">
        <v>80</v>
      </c>
      <c r="E46" s="52" t="s">
        <v>9</v>
      </c>
      <c r="F46" s="67">
        <v>39840</v>
      </c>
      <c r="G46" s="51" t="s">
        <v>3</v>
      </c>
      <c r="H46" s="81" t="s">
        <v>155</v>
      </c>
      <c r="I46" s="52">
        <v>9</v>
      </c>
      <c r="J46" s="81" t="s">
        <v>173</v>
      </c>
      <c r="K46" s="179">
        <v>0</v>
      </c>
      <c r="L46" s="179">
        <v>0</v>
      </c>
      <c r="M46" s="179">
        <v>0</v>
      </c>
      <c r="N46" s="179">
        <v>2</v>
      </c>
      <c r="O46" s="179">
        <v>2</v>
      </c>
      <c r="P46" s="179">
        <v>0</v>
      </c>
      <c r="Q46" s="179">
        <v>3</v>
      </c>
      <c r="R46" s="100">
        <v>0</v>
      </c>
      <c r="S46" s="32">
        <f t="shared" si="0"/>
        <v>7</v>
      </c>
      <c r="T46" s="120">
        <f t="shared" si="1"/>
        <v>8.1395348837209305</v>
      </c>
      <c r="U46" s="27"/>
    </row>
    <row r="47" spans="1:21" ht="15.75" customHeight="1" x14ac:dyDescent="0.2">
      <c r="A47" s="29">
        <v>40</v>
      </c>
      <c r="B47" s="76" t="s">
        <v>354</v>
      </c>
      <c r="C47" s="76" t="s">
        <v>355</v>
      </c>
      <c r="D47" s="90" t="s">
        <v>319</v>
      </c>
      <c r="E47" s="86" t="s">
        <v>9</v>
      </c>
      <c r="F47" s="63">
        <v>39806</v>
      </c>
      <c r="G47" s="83" t="s">
        <v>3</v>
      </c>
      <c r="H47" s="76" t="s">
        <v>156</v>
      </c>
      <c r="I47" s="28">
        <v>9</v>
      </c>
      <c r="J47" s="76" t="s">
        <v>395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4</v>
      </c>
      <c r="R47" s="74">
        <v>0</v>
      </c>
      <c r="S47" s="28">
        <f t="shared" si="0"/>
        <v>4</v>
      </c>
      <c r="T47" s="75">
        <f t="shared" si="1"/>
        <v>4.6511627906976747</v>
      </c>
      <c r="U47" s="27"/>
    </row>
    <row r="48" spans="1:21" ht="15.75" customHeight="1" x14ac:dyDescent="0.2">
      <c r="A48" s="29">
        <v>41</v>
      </c>
      <c r="B48" s="76" t="s">
        <v>356</v>
      </c>
      <c r="C48" s="76" t="s">
        <v>357</v>
      </c>
      <c r="D48" s="90" t="s">
        <v>313</v>
      </c>
      <c r="E48" s="86" t="s">
        <v>188</v>
      </c>
      <c r="F48" s="63">
        <v>39897</v>
      </c>
      <c r="G48" s="83" t="s">
        <v>3</v>
      </c>
      <c r="H48" s="76" t="s">
        <v>285</v>
      </c>
      <c r="I48" s="86">
        <v>9</v>
      </c>
      <c r="J48" s="76" t="s">
        <v>399</v>
      </c>
      <c r="K48" s="98">
        <v>0</v>
      </c>
      <c r="L48" s="98">
        <v>0</v>
      </c>
      <c r="M48" s="98">
        <v>0</v>
      </c>
      <c r="N48" s="98">
        <v>1</v>
      </c>
      <c r="O48" s="98">
        <v>0</v>
      </c>
      <c r="P48" s="98">
        <v>0</v>
      </c>
      <c r="Q48" s="98">
        <v>0</v>
      </c>
      <c r="R48" s="98">
        <v>0</v>
      </c>
      <c r="S48" s="28">
        <f t="shared" si="0"/>
        <v>1</v>
      </c>
      <c r="T48" s="75">
        <f t="shared" si="1"/>
        <v>1.1627906976744187</v>
      </c>
      <c r="U48" s="27"/>
    </row>
    <row r="54" spans="7:10" ht="15.75" customHeight="1" x14ac:dyDescent="0.3">
      <c r="G54" s="204" t="s">
        <v>502</v>
      </c>
      <c r="H54" s="205"/>
      <c r="I54" s="205"/>
      <c r="J54" s="205"/>
    </row>
  </sheetData>
  <sortState ref="A8:T48">
    <sortCondition descending="1" ref="S8:S48"/>
  </sortState>
  <mergeCells count="2">
    <mergeCell ref="G54:J54"/>
    <mergeCell ref="K6:R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64"/>
  <sheetViews>
    <sheetView topLeftCell="A7" zoomScaleNormal="100" workbookViewId="0">
      <selection activeCell="W21" sqref="W21"/>
    </sheetView>
  </sheetViews>
  <sheetFormatPr defaultColWidth="12.5703125" defaultRowHeight="15.75" customHeight="1" x14ac:dyDescent="0.2"/>
  <cols>
    <col min="1" max="1" width="5.85546875" customWidth="1"/>
    <col min="5" max="5" width="6.85546875" customWidth="1"/>
    <col min="6" max="6" width="9.7109375" customWidth="1"/>
    <col min="7" max="7" width="10.28515625" customWidth="1"/>
    <col min="8" max="8" width="17.85546875" customWidth="1"/>
    <col min="9" max="9" width="8.140625" customWidth="1"/>
    <col min="10" max="10" width="30.5703125" customWidth="1"/>
    <col min="11" max="12" width="5.28515625" customWidth="1"/>
    <col min="13" max="13" width="5.140625" customWidth="1"/>
    <col min="14" max="14" width="4.7109375" customWidth="1"/>
    <col min="15" max="16" width="4.85546875" customWidth="1"/>
    <col min="17" max="17" width="5" customWidth="1"/>
    <col min="18" max="18" width="5.5703125" customWidth="1"/>
    <col min="19" max="19" width="5.28515625" customWidth="1"/>
  </cols>
  <sheetData>
    <row r="1" spans="1:22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4"/>
      <c r="L1" s="24"/>
      <c r="M1" s="24"/>
      <c r="N1" s="24"/>
      <c r="O1" s="24"/>
      <c r="P1" s="24"/>
      <c r="Q1" s="24"/>
      <c r="R1" s="24"/>
      <c r="S1" s="24"/>
    </row>
    <row r="2" spans="1:22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4"/>
      <c r="L2" s="24"/>
      <c r="M2" s="24"/>
      <c r="N2" s="24"/>
      <c r="O2" s="24"/>
      <c r="P2" s="24"/>
      <c r="Q2" s="24"/>
      <c r="R2" s="24"/>
      <c r="S2" s="24"/>
    </row>
    <row r="3" spans="1:22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4"/>
      <c r="L3" s="24"/>
      <c r="M3" s="24"/>
      <c r="N3" s="24"/>
      <c r="O3" s="24"/>
      <c r="P3" s="24"/>
      <c r="Q3" s="24"/>
      <c r="R3" s="24"/>
      <c r="S3" s="24"/>
    </row>
    <row r="4" spans="1:22" ht="12.75" x14ac:dyDescent="0.2">
      <c r="A4" s="4"/>
      <c r="B4" s="5" t="s">
        <v>6</v>
      </c>
      <c r="C4" s="7">
        <v>10</v>
      </c>
      <c r="D4" s="4"/>
      <c r="E4" s="4"/>
      <c r="F4" s="4"/>
      <c r="G4" s="4"/>
      <c r="H4" s="4"/>
      <c r="I4" s="4"/>
      <c r="J4" s="4"/>
      <c r="K4" s="24"/>
      <c r="L4" s="24"/>
      <c r="M4" s="24"/>
      <c r="N4" s="24"/>
      <c r="O4" s="24"/>
      <c r="P4" s="24"/>
      <c r="Q4" s="24"/>
      <c r="R4" s="24"/>
      <c r="S4" s="24"/>
    </row>
    <row r="5" spans="1:22" ht="12.75" x14ac:dyDescent="0.2">
      <c r="A5" s="4"/>
      <c r="B5" s="8" t="s">
        <v>7</v>
      </c>
      <c r="C5" s="7">
        <v>102</v>
      </c>
      <c r="D5" s="4"/>
      <c r="E5" s="4"/>
      <c r="F5" s="9"/>
      <c r="G5" s="4"/>
      <c r="H5" s="4"/>
      <c r="I5" s="4"/>
      <c r="J5" s="4"/>
      <c r="K5" s="24"/>
      <c r="L5" s="24"/>
      <c r="M5" s="24"/>
      <c r="N5" s="24"/>
      <c r="O5" s="24"/>
      <c r="P5" s="24"/>
      <c r="Q5" s="24"/>
      <c r="R5" s="24"/>
      <c r="S5" s="24"/>
    </row>
    <row r="6" spans="1:22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12" t="s">
        <v>590</v>
      </c>
      <c r="L6" s="213"/>
      <c r="M6" s="213"/>
      <c r="N6" s="213"/>
      <c r="O6" s="213"/>
      <c r="P6" s="213"/>
      <c r="Q6" s="213"/>
      <c r="R6" s="213"/>
      <c r="S6" s="213"/>
      <c r="T6" s="14"/>
      <c r="U6" s="13"/>
    </row>
    <row r="7" spans="1:22" ht="51" x14ac:dyDescent="0.2">
      <c r="A7" s="25" t="s">
        <v>10</v>
      </c>
      <c r="B7" s="25" t="s">
        <v>11</v>
      </c>
      <c r="C7" s="25" t="s">
        <v>12</v>
      </c>
      <c r="D7" s="25" t="s">
        <v>13</v>
      </c>
      <c r="E7" s="26" t="s">
        <v>14</v>
      </c>
      <c r="F7" s="26" t="s">
        <v>15</v>
      </c>
      <c r="G7" s="26" t="s">
        <v>16</v>
      </c>
      <c r="H7" s="26" t="s">
        <v>17</v>
      </c>
      <c r="I7" s="26" t="s">
        <v>6</v>
      </c>
      <c r="J7" s="26" t="s">
        <v>18</v>
      </c>
      <c r="K7" s="26">
        <v>1</v>
      </c>
      <c r="L7" s="26">
        <v>2</v>
      </c>
      <c r="M7" s="26">
        <v>3</v>
      </c>
      <c r="N7" s="26">
        <v>4</v>
      </c>
      <c r="O7" s="26">
        <v>5</v>
      </c>
      <c r="P7" s="26">
        <v>6</v>
      </c>
      <c r="Q7" s="26">
        <v>7</v>
      </c>
      <c r="R7" s="26">
        <v>8</v>
      </c>
      <c r="S7" s="26">
        <v>9</v>
      </c>
      <c r="T7" s="26" t="s">
        <v>20</v>
      </c>
      <c r="U7" s="45" t="s">
        <v>187</v>
      </c>
      <c r="V7" s="26" t="s">
        <v>19</v>
      </c>
    </row>
    <row r="8" spans="1:22" s="121" customFormat="1" ht="15.75" customHeight="1" x14ac:dyDescent="0.2">
      <c r="A8" s="101">
        <v>1</v>
      </c>
      <c r="B8" s="81" t="s">
        <v>451</v>
      </c>
      <c r="C8" s="81" t="s">
        <v>452</v>
      </c>
      <c r="D8" s="92" t="s">
        <v>61</v>
      </c>
      <c r="E8" s="52" t="s">
        <v>188</v>
      </c>
      <c r="F8" s="40">
        <v>39287</v>
      </c>
      <c r="G8" s="122" t="s">
        <v>3</v>
      </c>
      <c r="H8" s="78" t="s">
        <v>159</v>
      </c>
      <c r="I8" s="32">
        <v>10</v>
      </c>
      <c r="J8" s="78" t="s">
        <v>497</v>
      </c>
      <c r="K8" s="32">
        <v>3</v>
      </c>
      <c r="L8" s="32">
        <v>2</v>
      </c>
      <c r="M8" s="32">
        <v>2</v>
      </c>
      <c r="N8" s="32">
        <v>9</v>
      </c>
      <c r="O8" s="32">
        <v>5</v>
      </c>
      <c r="P8" s="32">
        <v>7</v>
      </c>
      <c r="Q8" s="32">
        <v>17</v>
      </c>
      <c r="R8" s="32">
        <v>20</v>
      </c>
      <c r="S8" s="32">
        <v>20</v>
      </c>
      <c r="T8" s="32">
        <f>SUM(K8:S8)</f>
        <v>85</v>
      </c>
      <c r="U8" s="120">
        <f>T8*100/102</f>
        <v>83.333333333333329</v>
      </c>
      <c r="V8" s="218" t="s">
        <v>589</v>
      </c>
    </row>
    <row r="9" spans="1:22" s="121" customFormat="1" ht="15.75" customHeight="1" x14ac:dyDescent="0.2">
      <c r="A9" s="101">
        <v>2</v>
      </c>
      <c r="B9" s="87" t="s">
        <v>474</v>
      </c>
      <c r="C9" s="87" t="s">
        <v>144</v>
      </c>
      <c r="D9" s="87" t="s">
        <v>475</v>
      </c>
      <c r="E9" s="52" t="s">
        <v>188</v>
      </c>
      <c r="F9" s="35">
        <v>39425</v>
      </c>
      <c r="G9" s="122" t="s">
        <v>3</v>
      </c>
      <c r="H9" s="78" t="s">
        <v>158</v>
      </c>
      <c r="I9" s="32">
        <v>10</v>
      </c>
      <c r="J9" s="78" t="s">
        <v>391</v>
      </c>
      <c r="K9" s="32">
        <v>3</v>
      </c>
      <c r="L9" s="32">
        <v>2</v>
      </c>
      <c r="M9" s="32">
        <v>6</v>
      </c>
      <c r="N9" s="32">
        <v>0</v>
      </c>
      <c r="O9" s="32">
        <v>3</v>
      </c>
      <c r="P9" s="32">
        <v>7</v>
      </c>
      <c r="Q9" s="32">
        <v>5</v>
      </c>
      <c r="R9" s="32">
        <v>20</v>
      </c>
      <c r="S9" s="32">
        <v>20</v>
      </c>
      <c r="T9" s="32">
        <f>SUM(K9:S9)</f>
        <v>66</v>
      </c>
      <c r="U9" s="120">
        <f>T9*100/102</f>
        <v>64.705882352941174</v>
      </c>
      <c r="V9" s="218" t="s">
        <v>588</v>
      </c>
    </row>
    <row r="10" spans="1:22" s="121" customFormat="1" ht="15.75" customHeight="1" x14ac:dyDescent="0.2">
      <c r="A10" s="101">
        <v>3</v>
      </c>
      <c r="B10" s="87" t="s">
        <v>455</v>
      </c>
      <c r="C10" s="87" t="s">
        <v>456</v>
      </c>
      <c r="D10" s="89" t="s">
        <v>262</v>
      </c>
      <c r="E10" s="52" t="s">
        <v>188</v>
      </c>
      <c r="F10" s="36">
        <v>39414</v>
      </c>
      <c r="G10" s="122" t="s">
        <v>3</v>
      </c>
      <c r="H10" s="78" t="s">
        <v>157</v>
      </c>
      <c r="I10" s="32">
        <v>10</v>
      </c>
      <c r="J10" s="78" t="s">
        <v>389</v>
      </c>
      <c r="K10" s="32">
        <v>2</v>
      </c>
      <c r="L10" s="32">
        <v>2</v>
      </c>
      <c r="M10" s="32">
        <v>2</v>
      </c>
      <c r="N10" s="32">
        <v>9</v>
      </c>
      <c r="O10" s="32">
        <v>5</v>
      </c>
      <c r="P10" s="32">
        <v>5</v>
      </c>
      <c r="Q10" s="32">
        <v>0</v>
      </c>
      <c r="R10" s="32">
        <v>18</v>
      </c>
      <c r="S10" s="32">
        <v>20</v>
      </c>
      <c r="T10" s="32">
        <f>SUM(K10:S10)</f>
        <v>63</v>
      </c>
      <c r="U10" s="120">
        <f>T10*100/102</f>
        <v>61.764705882352942</v>
      </c>
      <c r="V10" s="218" t="s">
        <v>588</v>
      </c>
    </row>
    <row r="11" spans="1:22" s="121" customFormat="1" ht="15.75" customHeight="1" x14ac:dyDescent="0.2">
      <c r="A11" s="101">
        <v>4</v>
      </c>
      <c r="B11" s="81" t="s">
        <v>462</v>
      </c>
      <c r="C11" s="81" t="s">
        <v>441</v>
      </c>
      <c r="D11" s="92" t="s">
        <v>55</v>
      </c>
      <c r="E11" s="52" t="s">
        <v>9</v>
      </c>
      <c r="F11" s="40">
        <v>39212</v>
      </c>
      <c r="G11" s="122" t="s">
        <v>3</v>
      </c>
      <c r="H11" s="78" t="s">
        <v>159</v>
      </c>
      <c r="I11" s="32">
        <v>10</v>
      </c>
      <c r="J11" s="78" t="s">
        <v>497</v>
      </c>
      <c r="K11" s="32">
        <v>2</v>
      </c>
      <c r="L11" s="32">
        <v>2</v>
      </c>
      <c r="M11" s="32">
        <v>4</v>
      </c>
      <c r="N11" s="32">
        <v>9</v>
      </c>
      <c r="O11" s="32">
        <v>5</v>
      </c>
      <c r="P11" s="32">
        <v>8</v>
      </c>
      <c r="Q11" s="32">
        <v>1</v>
      </c>
      <c r="R11" s="32">
        <v>15</v>
      </c>
      <c r="S11" s="32">
        <v>15</v>
      </c>
      <c r="T11" s="32">
        <f>SUM(K11:S11)</f>
        <v>61</v>
      </c>
      <c r="U11" s="120">
        <f>T11*100/102</f>
        <v>59.803921568627452</v>
      </c>
      <c r="V11" s="218" t="s">
        <v>588</v>
      </c>
    </row>
    <row r="12" spans="1:22" s="121" customFormat="1" ht="15.75" customHeight="1" x14ac:dyDescent="0.2">
      <c r="A12" s="101">
        <v>5</v>
      </c>
      <c r="B12" s="76" t="s">
        <v>364</v>
      </c>
      <c r="C12" s="76" t="s">
        <v>254</v>
      </c>
      <c r="D12" s="90" t="s">
        <v>579</v>
      </c>
      <c r="E12" s="52" t="s">
        <v>9</v>
      </c>
      <c r="F12" s="39">
        <v>39282</v>
      </c>
      <c r="G12" s="122" t="s">
        <v>3</v>
      </c>
      <c r="H12" s="76" t="s">
        <v>163</v>
      </c>
      <c r="I12" s="32">
        <v>10</v>
      </c>
      <c r="J12" s="76" t="s">
        <v>501</v>
      </c>
      <c r="K12" s="32">
        <v>1</v>
      </c>
      <c r="L12" s="32">
        <v>1</v>
      </c>
      <c r="M12" s="32">
        <v>0</v>
      </c>
      <c r="N12" s="32">
        <v>3</v>
      </c>
      <c r="O12" s="32">
        <v>3</v>
      </c>
      <c r="P12" s="32">
        <v>5</v>
      </c>
      <c r="Q12" s="32">
        <v>2</v>
      </c>
      <c r="R12" s="32">
        <v>20</v>
      </c>
      <c r="S12" s="32">
        <v>25</v>
      </c>
      <c r="T12" s="32">
        <f>SUM(K12:S12)</f>
        <v>60</v>
      </c>
      <c r="U12" s="120">
        <f>T12*100/102</f>
        <v>58.823529411764703</v>
      </c>
      <c r="V12" s="218" t="s">
        <v>588</v>
      </c>
    </row>
    <row r="13" spans="1:22" s="121" customFormat="1" ht="15.75" customHeight="1" x14ac:dyDescent="0.2">
      <c r="A13" s="181">
        <v>6</v>
      </c>
      <c r="B13" s="180" t="s">
        <v>420</v>
      </c>
      <c r="C13" s="180" t="s">
        <v>223</v>
      </c>
      <c r="D13" s="182" t="s">
        <v>421</v>
      </c>
      <c r="E13" s="135" t="s">
        <v>188</v>
      </c>
      <c r="F13" s="186">
        <v>39341</v>
      </c>
      <c r="G13" s="183" t="s">
        <v>3</v>
      </c>
      <c r="H13" s="134" t="s">
        <v>159</v>
      </c>
      <c r="I13" s="136">
        <v>10</v>
      </c>
      <c r="J13" s="134" t="s">
        <v>497</v>
      </c>
      <c r="K13" s="136">
        <v>1</v>
      </c>
      <c r="L13" s="136">
        <v>3</v>
      </c>
      <c r="M13" s="136">
        <v>4</v>
      </c>
      <c r="N13" s="136">
        <v>9</v>
      </c>
      <c r="O13" s="136">
        <v>5</v>
      </c>
      <c r="P13" s="136">
        <v>3</v>
      </c>
      <c r="Q13" s="136">
        <v>17</v>
      </c>
      <c r="R13" s="136">
        <v>18</v>
      </c>
      <c r="S13" s="136">
        <v>0</v>
      </c>
      <c r="T13" s="136">
        <f>SUM(K13:S13)</f>
        <v>60</v>
      </c>
      <c r="U13" s="137">
        <f>T13*100/102</f>
        <v>58.823529411764703</v>
      </c>
      <c r="V13" s="184" t="s">
        <v>588</v>
      </c>
    </row>
    <row r="14" spans="1:22" s="121" customFormat="1" ht="15.75" customHeight="1" x14ac:dyDescent="0.2">
      <c r="A14" s="101">
        <v>7</v>
      </c>
      <c r="B14" s="81" t="s">
        <v>480</v>
      </c>
      <c r="C14" s="81" t="s">
        <v>481</v>
      </c>
      <c r="D14" s="92" t="s">
        <v>49</v>
      </c>
      <c r="E14" s="52" t="s">
        <v>188</v>
      </c>
      <c r="F14" s="43">
        <v>39186</v>
      </c>
      <c r="G14" s="122" t="s">
        <v>3</v>
      </c>
      <c r="H14" s="81" t="s">
        <v>155</v>
      </c>
      <c r="I14" s="32">
        <v>10</v>
      </c>
      <c r="J14" s="81" t="s">
        <v>174</v>
      </c>
      <c r="K14" s="32">
        <v>0</v>
      </c>
      <c r="L14" s="32">
        <v>1</v>
      </c>
      <c r="M14" s="32">
        <v>6</v>
      </c>
      <c r="N14" s="32">
        <v>0</v>
      </c>
      <c r="O14" s="32">
        <v>1</v>
      </c>
      <c r="P14" s="32">
        <v>4</v>
      </c>
      <c r="Q14" s="32">
        <v>0</v>
      </c>
      <c r="R14" s="32">
        <v>20</v>
      </c>
      <c r="S14" s="32">
        <v>25</v>
      </c>
      <c r="T14" s="32">
        <f>SUM(K14:S14)</f>
        <v>57</v>
      </c>
      <c r="U14" s="120">
        <f>T14*100/102</f>
        <v>55.882352941176471</v>
      </c>
      <c r="V14" s="218" t="s">
        <v>588</v>
      </c>
    </row>
    <row r="15" spans="1:22" s="121" customFormat="1" ht="15.75" customHeight="1" x14ac:dyDescent="0.2">
      <c r="A15" s="101">
        <v>8</v>
      </c>
      <c r="B15" s="88" t="s">
        <v>460</v>
      </c>
      <c r="C15" s="88" t="s">
        <v>461</v>
      </c>
      <c r="D15" s="150" t="s">
        <v>96</v>
      </c>
      <c r="E15" s="52" t="s">
        <v>188</v>
      </c>
      <c r="F15" s="61">
        <v>39664</v>
      </c>
      <c r="G15" s="122" t="s">
        <v>3</v>
      </c>
      <c r="H15" s="76" t="s">
        <v>165</v>
      </c>
      <c r="I15" s="32">
        <v>10</v>
      </c>
      <c r="J15" s="76" t="s">
        <v>596</v>
      </c>
      <c r="K15" s="32">
        <v>1</v>
      </c>
      <c r="L15" s="32">
        <v>0</v>
      </c>
      <c r="M15" s="32">
        <v>2</v>
      </c>
      <c r="N15" s="32">
        <v>0</v>
      </c>
      <c r="O15" s="32">
        <v>1</v>
      </c>
      <c r="P15" s="32">
        <v>3</v>
      </c>
      <c r="Q15" s="32">
        <v>10</v>
      </c>
      <c r="R15" s="32">
        <v>20</v>
      </c>
      <c r="S15" s="32">
        <v>20</v>
      </c>
      <c r="T15" s="32">
        <f>SUM(K15:S15)</f>
        <v>57</v>
      </c>
      <c r="U15" s="120">
        <f>T15*100/102</f>
        <v>55.882352941176471</v>
      </c>
      <c r="V15" s="218" t="s">
        <v>588</v>
      </c>
    </row>
    <row r="16" spans="1:22" s="121" customFormat="1" ht="15.75" customHeight="1" x14ac:dyDescent="0.2">
      <c r="A16" s="101">
        <v>9</v>
      </c>
      <c r="B16" s="78" t="s">
        <v>478</v>
      </c>
      <c r="C16" s="78" t="s">
        <v>479</v>
      </c>
      <c r="D16" s="91" t="s">
        <v>123</v>
      </c>
      <c r="E16" s="52" t="s">
        <v>9</v>
      </c>
      <c r="F16" s="43">
        <v>39459</v>
      </c>
      <c r="G16" s="122" t="s">
        <v>3</v>
      </c>
      <c r="H16" s="78" t="s">
        <v>162</v>
      </c>
      <c r="I16" s="32">
        <v>10</v>
      </c>
      <c r="J16" s="78" t="s">
        <v>400</v>
      </c>
      <c r="K16" s="32">
        <v>3</v>
      </c>
      <c r="L16" s="32">
        <v>0</v>
      </c>
      <c r="M16" s="32">
        <v>0</v>
      </c>
      <c r="N16" s="32">
        <v>9</v>
      </c>
      <c r="O16" s="32">
        <v>1</v>
      </c>
      <c r="P16" s="32">
        <v>3</v>
      </c>
      <c r="Q16" s="32">
        <v>0</v>
      </c>
      <c r="R16" s="32">
        <v>20</v>
      </c>
      <c r="S16" s="32">
        <v>20</v>
      </c>
      <c r="T16" s="32">
        <f>SUM(K16:S16)</f>
        <v>56</v>
      </c>
      <c r="U16" s="120">
        <f>T16*100/102</f>
        <v>54.901960784313722</v>
      </c>
      <c r="V16" s="218" t="s">
        <v>588</v>
      </c>
    </row>
    <row r="17" spans="1:27" s="121" customFormat="1" ht="15.75" customHeight="1" x14ac:dyDescent="0.2">
      <c r="A17" s="101">
        <v>10</v>
      </c>
      <c r="B17" s="81" t="s">
        <v>466</v>
      </c>
      <c r="C17" s="81" t="s">
        <v>140</v>
      </c>
      <c r="D17" s="92" t="s">
        <v>8</v>
      </c>
      <c r="E17" s="52" t="s">
        <v>9</v>
      </c>
      <c r="F17" s="40">
        <v>39564</v>
      </c>
      <c r="G17" s="122" t="s">
        <v>3</v>
      </c>
      <c r="H17" s="78" t="s">
        <v>159</v>
      </c>
      <c r="I17" s="32">
        <v>10</v>
      </c>
      <c r="J17" s="78" t="s">
        <v>497</v>
      </c>
      <c r="K17" s="32">
        <v>2</v>
      </c>
      <c r="L17" s="32">
        <v>2</v>
      </c>
      <c r="M17" s="32">
        <v>4</v>
      </c>
      <c r="N17" s="32">
        <v>1</v>
      </c>
      <c r="O17" s="32">
        <v>0</v>
      </c>
      <c r="P17" s="32">
        <v>6</v>
      </c>
      <c r="Q17" s="32">
        <v>1</v>
      </c>
      <c r="R17" s="32">
        <v>20</v>
      </c>
      <c r="S17" s="32">
        <v>20</v>
      </c>
      <c r="T17" s="32">
        <f>SUM(K17:S17)</f>
        <v>56</v>
      </c>
      <c r="U17" s="120">
        <f>T17*100/102</f>
        <v>54.901960784313722</v>
      </c>
      <c r="V17" s="218" t="s">
        <v>588</v>
      </c>
    </row>
    <row r="18" spans="1:27" s="121" customFormat="1" ht="15.75" customHeight="1" x14ac:dyDescent="0.2">
      <c r="A18" s="101">
        <v>11</v>
      </c>
      <c r="B18" s="78" t="s">
        <v>458</v>
      </c>
      <c r="C18" s="78" t="s">
        <v>459</v>
      </c>
      <c r="D18" s="91" t="s">
        <v>58</v>
      </c>
      <c r="E18" s="52" t="s">
        <v>9</v>
      </c>
      <c r="F18" s="35">
        <v>39262</v>
      </c>
      <c r="G18" s="122" t="s">
        <v>3</v>
      </c>
      <c r="H18" s="78" t="s">
        <v>495</v>
      </c>
      <c r="I18" s="32">
        <v>10</v>
      </c>
      <c r="J18" s="78" t="s">
        <v>498</v>
      </c>
      <c r="K18" s="32">
        <v>1</v>
      </c>
      <c r="L18" s="32">
        <v>1</v>
      </c>
      <c r="M18" s="32">
        <v>2</v>
      </c>
      <c r="N18" s="32">
        <v>3</v>
      </c>
      <c r="O18" s="32">
        <v>3</v>
      </c>
      <c r="P18" s="32">
        <v>3</v>
      </c>
      <c r="Q18" s="32">
        <v>6</v>
      </c>
      <c r="R18" s="32">
        <v>20</v>
      </c>
      <c r="S18" s="32">
        <v>15</v>
      </c>
      <c r="T18" s="32">
        <f>SUM(K18:S18)</f>
        <v>54</v>
      </c>
      <c r="U18" s="120">
        <f>T18*100/102</f>
        <v>52.941176470588232</v>
      </c>
      <c r="V18" s="218" t="s">
        <v>588</v>
      </c>
    </row>
    <row r="19" spans="1:27" s="227" customFormat="1" ht="15.75" customHeight="1" x14ac:dyDescent="0.2">
      <c r="A19" s="101">
        <v>12</v>
      </c>
      <c r="B19" s="81" t="s">
        <v>448</v>
      </c>
      <c r="C19" s="81" t="s">
        <v>240</v>
      </c>
      <c r="D19" s="92" t="s">
        <v>241</v>
      </c>
      <c r="E19" s="52" t="s">
        <v>188</v>
      </c>
      <c r="F19" s="43">
        <v>39548</v>
      </c>
      <c r="G19" s="122" t="s">
        <v>3</v>
      </c>
      <c r="H19" s="78" t="s">
        <v>159</v>
      </c>
      <c r="I19" s="32">
        <v>10</v>
      </c>
      <c r="J19" s="78" t="s">
        <v>497</v>
      </c>
      <c r="K19" s="32">
        <v>1</v>
      </c>
      <c r="L19" s="32">
        <v>2</v>
      </c>
      <c r="M19" s="32">
        <v>2</v>
      </c>
      <c r="N19" s="32">
        <v>6</v>
      </c>
      <c r="O19" s="32">
        <v>5</v>
      </c>
      <c r="P19" s="32">
        <v>2</v>
      </c>
      <c r="Q19" s="32">
        <v>5</v>
      </c>
      <c r="R19" s="32">
        <v>15</v>
      </c>
      <c r="S19" s="32">
        <v>15</v>
      </c>
      <c r="T19" s="32">
        <f>SUM(K19:S19)</f>
        <v>53</v>
      </c>
      <c r="U19" s="120">
        <f>T19*100/102</f>
        <v>51.96078431372549</v>
      </c>
      <c r="V19" s="218" t="s">
        <v>588</v>
      </c>
      <c r="W19" s="121"/>
      <c r="X19" s="121"/>
      <c r="Y19" s="121"/>
      <c r="Z19" s="121"/>
      <c r="AA19" s="121"/>
    </row>
    <row r="20" spans="1:27" s="227" customFormat="1" ht="15.75" customHeight="1" x14ac:dyDescent="0.2">
      <c r="A20" s="181">
        <v>13</v>
      </c>
      <c r="B20" s="180" t="s">
        <v>409</v>
      </c>
      <c r="C20" s="180" t="s">
        <v>410</v>
      </c>
      <c r="D20" s="182" t="s">
        <v>411</v>
      </c>
      <c r="E20" s="135" t="s">
        <v>188</v>
      </c>
      <c r="F20" s="185">
        <v>39696</v>
      </c>
      <c r="G20" s="183" t="s">
        <v>3</v>
      </c>
      <c r="H20" s="134" t="s">
        <v>159</v>
      </c>
      <c r="I20" s="136">
        <v>10</v>
      </c>
      <c r="J20" s="134" t="s">
        <v>497</v>
      </c>
      <c r="K20" s="136">
        <v>1</v>
      </c>
      <c r="L20" s="136">
        <v>1</v>
      </c>
      <c r="M20" s="136">
        <v>0</v>
      </c>
      <c r="N20" s="136">
        <v>7</v>
      </c>
      <c r="O20" s="136">
        <v>2</v>
      </c>
      <c r="P20" s="136">
        <v>7</v>
      </c>
      <c r="Q20" s="136">
        <v>0</v>
      </c>
      <c r="R20" s="136">
        <v>16</v>
      </c>
      <c r="S20" s="136">
        <v>19</v>
      </c>
      <c r="T20" s="136">
        <f>SUM(K20:S20)</f>
        <v>53</v>
      </c>
      <c r="U20" s="137">
        <f>T20*100/102</f>
        <v>51.96078431372549</v>
      </c>
      <c r="V20" s="184" t="s">
        <v>588</v>
      </c>
      <c r="W20" s="121"/>
      <c r="X20" s="121"/>
      <c r="Y20" s="121"/>
      <c r="Z20" s="121"/>
      <c r="AA20" s="121"/>
    </row>
    <row r="21" spans="1:27" ht="15" customHeight="1" x14ac:dyDescent="0.2">
      <c r="A21" s="181">
        <v>14</v>
      </c>
      <c r="B21" s="180" t="s">
        <v>422</v>
      </c>
      <c r="C21" s="180" t="s">
        <v>423</v>
      </c>
      <c r="D21" s="182" t="s">
        <v>424</v>
      </c>
      <c r="E21" s="135" t="s">
        <v>9</v>
      </c>
      <c r="F21" s="186">
        <v>39466</v>
      </c>
      <c r="G21" s="183" t="s">
        <v>3</v>
      </c>
      <c r="H21" s="134" t="s">
        <v>159</v>
      </c>
      <c r="I21" s="136">
        <v>10</v>
      </c>
      <c r="J21" s="134" t="s">
        <v>497</v>
      </c>
      <c r="K21" s="136">
        <v>3</v>
      </c>
      <c r="L21" s="136">
        <v>1</v>
      </c>
      <c r="M21" s="136">
        <v>4</v>
      </c>
      <c r="N21" s="136">
        <v>2</v>
      </c>
      <c r="O21" s="136">
        <v>1</v>
      </c>
      <c r="P21" s="136">
        <v>11</v>
      </c>
      <c r="Q21" s="136">
        <v>0</v>
      </c>
      <c r="R21" s="136">
        <v>14</v>
      </c>
      <c r="S21" s="136">
        <v>15</v>
      </c>
      <c r="T21" s="136">
        <f>SUM(K21:S21)</f>
        <v>51</v>
      </c>
      <c r="U21" s="137">
        <f>T21*100/102</f>
        <v>50</v>
      </c>
      <c r="V21" s="184" t="s">
        <v>588</v>
      </c>
      <c r="W21" s="121"/>
      <c r="X21" s="121"/>
      <c r="Y21" s="121"/>
      <c r="Z21" s="121"/>
      <c r="AA21" s="121"/>
    </row>
    <row r="22" spans="1:27" ht="15.75" customHeight="1" x14ac:dyDescent="0.2">
      <c r="A22" s="101">
        <v>15</v>
      </c>
      <c r="B22" s="76" t="s">
        <v>471</v>
      </c>
      <c r="C22" s="76" t="s">
        <v>472</v>
      </c>
      <c r="D22" s="90" t="s">
        <v>194</v>
      </c>
      <c r="E22" s="86" t="s">
        <v>188</v>
      </c>
      <c r="F22" s="39">
        <v>39444</v>
      </c>
      <c r="G22" s="103" t="s">
        <v>3</v>
      </c>
      <c r="H22" s="76" t="s">
        <v>163</v>
      </c>
      <c r="I22" s="28">
        <v>10</v>
      </c>
      <c r="J22" s="76" t="s">
        <v>501</v>
      </c>
      <c r="K22" s="28">
        <v>0</v>
      </c>
      <c r="L22" s="28">
        <v>0</v>
      </c>
      <c r="M22" s="28">
        <v>2</v>
      </c>
      <c r="N22" s="28">
        <v>3</v>
      </c>
      <c r="O22" s="28">
        <v>5</v>
      </c>
      <c r="P22" s="28">
        <v>1</v>
      </c>
      <c r="Q22" s="28">
        <v>1</v>
      </c>
      <c r="R22" s="28">
        <v>20</v>
      </c>
      <c r="S22" s="28">
        <v>15</v>
      </c>
      <c r="T22" s="28">
        <f>SUM(K22:S22)</f>
        <v>47</v>
      </c>
      <c r="U22" s="75">
        <f>T22*100/102</f>
        <v>46.078431372549019</v>
      </c>
      <c r="V22" s="28"/>
      <c r="W22" s="121"/>
      <c r="X22" s="121"/>
      <c r="Y22" s="121"/>
      <c r="Z22" s="121"/>
      <c r="AA22" s="121"/>
    </row>
    <row r="23" spans="1:27" s="227" customFormat="1" ht="15.75" customHeight="1" x14ac:dyDescent="0.2">
      <c r="A23" s="101">
        <v>16</v>
      </c>
      <c r="B23" s="81" t="s">
        <v>443</v>
      </c>
      <c r="C23" s="81" t="s">
        <v>208</v>
      </c>
      <c r="D23" s="92" t="s">
        <v>52</v>
      </c>
      <c r="E23" s="86" t="s">
        <v>9</v>
      </c>
      <c r="F23" s="43">
        <v>39693</v>
      </c>
      <c r="G23" s="103" t="s">
        <v>3</v>
      </c>
      <c r="H23" s="78" t="s">
        <v>159</v>
      </c>
      <c r="I23" s="28">
        <v>10</v>
      </c>
      <c r="J23" s="78" t="s">
        <v>497</v>
      </c>
      <c r="K23" s="28">
        <v>1</v>
      </c>
      <c r="L23" s="28">
        <v>2</v>
      </c>
      <c r="M23" s="28">
        <v>2</v>
      </c>
      <c r="N23" s="28">
        <v>6</v>
      </c>
      <c r="O23" s="28">
        <v>5</v>
      </c>
      <c r="P23" s="28">
        <v>5</v>
      </c>
      <c r="Q23" s="28">
        <v>0</v>
      </c>
      <c r="R23" s="28">
        <v>20</v>
      </c>
      <c r="S23" s="28">
        <v>5</v>
      </c>
      <c r="T23" s="28">
        <f>SUM(K23:S23)</f>
        <v>46</v>
      </c>
      <c r="U23" s="75">
        <f>T23*100/102</f>
        <v>45.098039215686278</v>
      </c>
      <c r="V23" s="28"/>
      <c r="W23" s="121"/>
      <c r="X23" s="121"/>
      <c r="Y23" s="121"/>
      <c r="Z23" s="121"/>
      <c r="AA23" s="121"/>
    </row>
    <row r="24" spans="1:27" ht="15.75" customHeight="1" x14ac:dyDescent="0.2">
      <c r="A24" s="101">
        <v>17</v>
      </c>
      <c r="B24" s="81" t="s">
        <v>438</v>
      </c>
      <c r="C24" s="81" t="s">
        <v>439</v>
      </c>
      <c r="D24" s="92" t="s">
        <v>440</v>
      </c>
      <c r="E24" s="86" t="s">
        <v>9</v>
      </c>
      <c r="F24" s="43">
        <v>39331</v>
      </c>
      <c r="G24" s="103" t="s">
        <v>3</v>
      </c>
      <c r="H24" s="78" t="s">
        <v>159</v>
      </c>
      <c r="I24" s="28">
        <v>10</v>
      </c>
      <c r="J24" s="78" t="s">
        <v>497</v>
      </c>
      <c r="K24" s="28">
        <v>3</v>
      </c>
      <c r="L24" s="28">
        <v>1</v>
      </c>
      <c r="M24" s="28">
        <v>4</v>
      </c>
      <c r="N24" s="28">
        <v>9</v>
      </c>
      <c r="O24" s="28">
        <v>5</v>
      </c>
      <c r="P24" s="28">
        <v>5</v>
      </c>
      <c r="Q24" s="28">
        <v>17</v>
      </c>
      <c r="R24" s="28">
        <v>0</v>
      </c>
      <c r="S24" s="28">
        <v>0</v>
      </c>
      <c r="T24" s="28">
        <f>SUM(K24:S24)</f>
        <v>44</v>
      </c>
      <c r="U24" s="75">
        <f>T24*100/102</f>
        <v>43.137254901960787</v>
      </c>
      <c r="V24" s="28"/>
      <c r="W24" s="121"/>
      <c r="X24" s="121"/>
      <c r="Y24" s="121"/>
      <c r="Z24" s="121"/>
      <c r="AA24" s="121"/>
    </row>
    <row r="25" spans="1:27" ht="15.75" customHeight="1" x14ac:dyDescent="0.2">
      <c r="A25" s="101">
        <v>18</v>
      </c>
      <c r="B25" s="87" t="s">
        <v>406</v>
      </c>
      <c r="C25" s="87" t="s">
        <v>98</v>
      </c>
      <c r="D25" s="89" t="s">
        <v>105</v>
      </c>
      <c r="E25" s="86" t="s">
        <v>188</v>
      </c>
      <c r="F25" s="36">
        <v>39418</v>
      </c>
      <c r="G25" s="103" t="s">
        <v>3</v>
      </c>
      <c r="H25" s="78" t="s">
        <v>157</v>
      </c>
      <c r="I25" s="28">
        <v>10</v>
      </c>
      <c r="J25" s="78" t="s">
        <v>496</v>
      </c>
      <c r="K25" s="28">
        <v>2</v>
      </c>
      <c r="L25" s="28">
        <v>1</v>
      </c>
      <c r="M25" s="28">
        <v>0</v>
      </c>
      <c r="N25" s="28">
        <v>0</v>
      </c>
      <c r="O25" s="28">
        <v>4</v>
      </c>
      <c r="P25" s="28">
        <v>0</v>
      </c>
      <c r="Q25" s="28">
        <v>0</v>
      </c>
      <c r="R25" s="28">
        <v>20</v>
      </c>
      <c r="S25" s="28">
        <v>15</v>
      </c>
      <c r="T25" s="28">
        <f>SUM(K25:S25)</f>
        <v>42</v>
      </c>
      <c r="U25" s="75">
        <f>T25*100/102</f>
        <v>41.176470588235297</v>
      </c>
      <c r="V25" s="28"/>
    </row>
    <row r="26" spans="1:27" ht="15.75" customHeight="1" x14ac:dyDescent="0.2">
      <c r="A26" s="101">
        <v>19</v>
      </c>
      <c r="B26" s="81" t="s">
        <v>334</v>
      </c>
      <c r="C26" s="81" t="s">
        <v>427</v>
      </c>
      <c r="D26" s="92" t="s">
        <v>428</v>
      </c>
      <c r="E26" s="86" t="s">
        <v>188</v>
      </c>
      <c r="F26" s="43">
        <v>39386</v>
      </c>
      <c r="G26" s="103" t="s">
        <v>3</v>
      </c>
      <c r="H26" s="78" t="s">
        <v>159</v>
      </c>
      <c r="I26" s="28">
        <v>10</v>
      </c>
      <c r="J26" s="78" t="s">
        <v>497</v>
      </c>
      <c r="K26" s="28">
        <v>1</v>
      </c>
      <c r="L26" s="28">
        <v>1</v>
      </c>
      <c r="M26" s="28">
        <v>0</v>
      </c>
      <c r="N26" s="28">
        <v>2</v>
      </c>
      <c r="O26" s="28">
        <v>5</v>
      </c>
      <c r="P26" s="28">
        <v>10</v>
      </c>
      <c r="Q26" s="28">
        <v>0</v>
      </c>
      <c r="R26" s="28">
        <v>12</v>
      </c>
      <c r="S26" s="28">
        <v>10</v>
      </c>
      <c r="T26" s="28">
        <f>SUM(K26:S26)</f>
        <v>41</v>
      </c>
      <c r="U26" s="75">
        <f>T26*100/102</f>
        <v>40.196078431372548</v>
      </c>
      <c r="V26" s="28"/>
    </row>
    <row r="27" spans="1:27" ht="15.75" customHeight="1" x14ac:dyDescent="0.2">
      <c r="A27" s="101">
        <v>20</v>
      </c>
      <c r="B27" s="81" t="s">
        <v>449</v>
      </c>
      <c r="C27" s="81" t="s">
        <v>450</v>
      </c>
      <c r="D27" s="92" t="s">
        <v>113</v>
      </c>
      <c r="E27" s="86" t="s">
        <v>9</v>
      </c>
      <c r="F27" s="43">
        <v>39402</v>
      </c>
      <c r="G27" s="103" t="s">
        <v>3</v>
      </c>
      <c r="H27" s="78" t="s">
        <v>159</v>
      </c>
      <c r="I27" s="28">
        <v>10</v>
      </c>
      <c r="J27" s="78" t="s">
        <v>497</v>
      </c>
      <c r="K27" s="28">
        <v>3</v>
      </c>
      <c r="L27" s="28">
        <v>3</v>
      </c>
      <c r="M27" s="28">
        <v>6</v>
      </c>
      <c r="N27" s="28">
        <v>6</v>
      </c>
      <c r="O27" s="28">
        <v>5</v>
      </c>
      <c r="P27" s="28">
        <v>2</v>
      </c>
      <c r="Q27" s="28">
        <v>0</v>
      </c>
      <c r="R27" s="28">
        <v>7</v>
      </c>
      <c r="S27" s="28">
        <v>8</v>
      </c>
      <c r="T27" s="28">
        <f>SUM(K27:S27)</f>
        <v>40</v>
      </c>
      <c r="U27" s="75">
        <f>T27*100/102</f>
        <v>39.215686274509807</v>
      </c>
      <c r="V27" s="28"/>
    </row>
    <row r="28" spans="1:27" ht="15.75" customHeight="1" x14ac:dyDescent="0.2">
      <c r="A28" s="101">
        <v>21</v>
      </c>
      <c r="B28" s="104" t="s">
        <v>476</v>
      </c>
      <c r="C28" s="81" t="s">
        <v>299</v>
      </c>
      <c r="D28" s="81" t="s">
        <v>477</v>
      </c>
      <c r="E28" s="86" t="s">
        <v>9</v>
      </c>
      <c r="F28" s="40">
        <v>39339</v>
      </c>
      <c r="G28" s="103" t="s">
        <v>3</v>
      </c>
      <c r="H28" s="78" t="s">
        <v>159</v>
      </c>
      <c r="I28" s="28">
        <v>10</v>
      </c>
      <c r="J28" s="78" t="s">
        <v>497</v>
      </c>
      <c r="K28" s="28">
        <v>2</v>
      </c>
      <c r="L28" s="28">
        <v>1</v>
      </c>
      <c r="M28" s="28">
        <v>4</v>
      </c>
      <c r="N28" s="28">
        <v>0</v>
      </c>
      <c r="O28" s="28">
        <v>2</v>
      </c>
      <c r="P28" s="28">
        <v>1</v>
      </c>
      <c r="Q28" s="28">
        <v>0</v>
      </c>
      <c r="R28" s="28">
        <v>15</v>
      </c>
      <c r="S28" s="28">
        <v>15</v>
      </c>
      <c r="T28" s="28">
        <f>SUM(K28:S28)</f>
        <v>40</v>
      </c>
      <c r="U28" s="75">
        <f>T28*100/102</f>
        <v>39.215686274509807</v>
      </c>
      <c r="V28" s="28"/>
    </row>
    <row r="29" spans="1:27" ht="15.75" customHeight="1" x14ac:dyDescent="0.2">
      <c r="A29" s="101">
        <v>22</v>
      </c>
      <c r="B29" s="104" t="s">
        <v>425</v>
      </c>
      <c r="C29" s="81" t="s">
        <v>140</v>
      </c>
      <c r="D29" s="81" t="s">
        <v>426</v>
      </c>
      <c r="E29" s="86" t="s">
        <v>9</v>
      </c>
      <c r="F29" s="43">
        <v>39304</v>
      </c>
      <c r="G29" s="103" t="s">
        <v>3</v>
      </c>
      <c r="H29" s="78" t="s">
        <v>159</v>
      </c>
      <c r="I29" s="28">
        <v>10</v>
      </c>
      <c r="J29" s="78" t="s">
        <v>497</v>
      </c>
      <c r="K29" s="28">
        <v>3</v>
      </c>
      <c r="L29" s="28">
        <v>1</v>
      </c>
      <c r="M29" s="28">
        <v>0</v>
      </c>
      <c r="N29" s="28">
        <v>6</v>
      </c>
      <c r="O29" s="28">
        <v>3</v>
      </c>
      <c r="P29" s="28">
        <v>10</v>
      </c>
      <c r="Q29" s="28">
        <v>0</v>
      </c>
      <c r="R29" s="28">
        <v>16</v>
      </c>
      <c r="S29" s="28">
        <v>0</v>
      </c>
      <c r="T29" s="28">
        <f>SUM(K29:S29)</f>
        <v>39</v>
      </c>
      <c r="U29" s="75">
        <f>T29*100/102</f>
        <v>38.235294117647058</v>
      </c>
      <c r="V29" s="28"/>
    </row>
    <row r="30" spans="1:27" ht="15.75" customHeight="1" x14ac:dyDescent="0.2">
      <c r="A30" s="101">
        <v>23</v>
      </c>
      <c r="B30" s="81" t="s">
        <v>412</v>
      </c>
      <c r="C30" s="81" t="s">
        <v>302</v>
      </c>
      <c r="D30" s="92" t="s">
        <v>272</v>
      </c>
      <c r="E30" s="86" t="s">
        <v>188</v>
      </c>
      <c r="F30" s="43">
        <v>39281</v>
      </c>
      <c r="G30" s="103" t="s">
        <v>3</v>
      </c>
      <c r="H30" s="78" t="s">
        <v>159</v>
      </c>
      <c r="I30" s="28">
        <v>10</v>
      </c>
      <c r="J30" s="78" t="s">
        <v>497</v>
      </c>
      <c r="K30" s="28">
        <v>2</v>
      </c>
      <c r="L30" s="28">
        <v>0</v>
      </c>
      <c r="M30" s="28">
        <v>0</v>
      </c>
      <c r="N30" s="28">
        <v>9</v>
      </c>
      <c r="O30" s="28">
        <v>5</v>
      </c>
      <c r="P30" s="28">
        <v>6</v>
      </c>
      <c r="Q30" s="28">
        <v>0</v>
      </c>
      <c r="R30" s="28">
        <v>0</v>
      </c>
      <c r="S30" s="28">
        <v>15</v>
      </c>
      <c r="T30" s="28">
        <f>SUM(K30:S30)</f>
        <v>37</v>
      </c>
      <c r="U30" s="75">
        <f>T30*100/102</f>
        <v>36.274509803921568</v>
      </c>
      <c r="V30" s="28"/>
    </row>
    <row r="31" spans="1:27" ht="15.75" customHeight="1" x14ac:dyDescent="0.2">
      <c r="A31" s="101">
        <v>24</v>
      </c>
      <c r="B31" s="76" t="s">
        <v>407</v>
      </c>
      <c r="C31" s="76" t="s">
        <v>229</v>
      </c>
      <c r="D31" s="90" t="s">
        <v>408</v>
      </c>
      <c r="E31" s="86" t="s">
        <v>188</v>
      </c>
      <c r="F31" s="39">
        <v>39155</v>
      </c>
      <c r="G31" s="103" t="s">
        <v>3</v>
      </c>
      <c r="H31" s="76" t="s">
        <v>160</v>
      </c>
      <c r="I31" s="28">
        <v>10</v>
      </c>
      <c r="J31" s="76" t="s">
        <v>390</v>
      </c>
      <c r="K31" s="28">
        <v>2</v>
      </c>
      <c r="L31" s="28">
        <v>2</v>
      </c>
      <c r="M31" s="28">
        <v>2</v>
      </c>
      <c r="N31" s="28">
        <v>9</v>
      </c>
      <c r="O31" s="28">
        <v>4</v>
      </c>
      <c r="P31" s="28">
        <v>5</v>
      </c>
      <c r="Q31" s="28">
        <v>0</v>
      </c>
      <c r="R31" s="28">
        <v>6</v>
      </c>
      <c r="S31" s="28">
        <v>6</v>
      </c>
      <c r="T31" s="28">
        <f>SUM(K31:S31)</f>
        <v>36</v>
      </c>
      <c r="U31" s="75">
        <f>T31*100/102</f>
        <v>35.294117647058826</v>
      </c>
      <c r="V31" s="28"/>
    </row>
    <row r="32" spans="1:27" ht="15.75" customHeight="1" x14ac:dyDescent="0.2">
      <c r="A32" s="101">
        <v>25</v>
      </c>
      <c r="B32" s="140" t="s">
        <v>404</v>
      </c>
      <c r="C32" s="140" t="s">
        <v>110</v>
      </c>
      <c r="D32" s="151" t="s">
        <v>262</v>
      </c>
      <c r="E32" s="86" t="s">
        <v>188</v>
      </c>
      <c r="F32" s="56" t="s">
        <v>494</v>
      </c>
      <c r="G32" s="103" t="s">
        <v>3</v>
      </c>
      <c r="H32" s="79" t="s">
        <v>150</v>
      </c>
      <c r="I32" s="28">
        <v>10</v>
      </c>
      <c r="J32" s="79" t="s">
        <v>168</v>
      </c>
      <c r="K32" s="28">
        <v>3</v>
      </c>
      <c r="L32" s="28">
        <v>0</v>
      </c>
      <c r="M32" s="28">
        <v>2</v>
      </c>
      <c r="N32" s="28">
        <v>0</v>
      </c>
      <c r="O32" s="28">
        <v>1</v>
      </c>
      <c r="P32" s="28">
        <v>4</v>
      </c>
      <c r="Q32" s="28">
        <v>0</v>
      </c>
      <c r="R32" s="28">
        <v>10</v>
      </c>
      <c r="S32" s="28">
        <v>15</v>
      </c>
      <c r="T32" s="28">
        <f>SUM(K32:S32)</f>
        <v>35</v>
      </c>
      <c r="U32" s="75">
        <f>T32*100/102</f>
        <v>34.313725490196077</v>
      </c>
      <c r="V32" s="28"/>
    </row>
    <row r="33" spans="1:22" ht="15.75" customHeight="1" x14ac:dyDescent="0.2">
      <c r="A33" s="101">
        <v>26</v>
      </c>
      <c r="B33" s="76" t="s">
        <v>351</v>
      </c>
      <c r="C33" s="76" t="s">
        <v>482</v>
      </c>
      <c r="D33" s="90" t="s">
        <v>483</v>
      </c>
      <c r="E33" s="86" t="s">
        <v>9</v>
      </c>
      <c r="F33" s="39">
        <v>39094</v>
      </c>
      <c r="G33" s="103" t="s">
        <v>3</v>
      </c>
      <c r="H33" s="76" t="s">
        <v>385</v>
      </c>
      <c r="I33" s="28">
        <v>10</v>
      </c>
      <c r="J33" s="76" t="s">
        <v>499</v>
      </c>
      <c r="K33" s="28">
        <v>1</v>
      </c>
      <c r="L33" s="28">
        <v>1</v>
      </c>
      <c r="M33" s="28">
        <v>0</v>
      </c>
      <c r="N33" s="28">
        <v>9</v>
      </c>
      <c r="O33" s="28">
        <v>0</v>
      </c>
      <c r="P33" s="28">
        <v>6</v>
      </c>
      <c r="Q33" s="28">
        <v>0</v>
      </c>
      <c r="R33" s="28">
        <v>0</v>
      </c>
      <c r="S33" s="28">
        <v>16</v>
      </c>
      <c r="T33" s="28">
        <f>SUM(K33:S33)</f>
        <v>33</v>
      </c>
      <c r="U33" s="75">
        <f>T33*100/102</f>
        <v>32.352941176470587</v>
      </c>
      <c r="V33" s="28"/>
    </row>
    <row r="34" spans="1:22" s="121" customFormat="1" ht="15.75" customHeight="1" x14ac:dyDescent="0.2">
      <c r="A34" s="101">
        <v>27</v>
      </c>
      <c r="B34" s="76" t="s">
        <v>114</v>
      </c>
      <c r="C34" s="76" t="s">
        <v>441</v>
      </c>
      <c r="D34" s="90" t="s">
        <v>442</v>
      </c>
      <c r="E34" s="86" t="s">
        <v>9</v>
      </c>
      <c r="F34" s="39">
        <v>39198</v>
      </c>
      <c r="G34" s="103" t="s">
        <v>3</v>
      </c>
      <c r="H34" s="78" t="s">
        <v>159</v>
      </c>
      <c r="I34" s="28">
        <v>10</v>
      </c>
      <c r="J34" s="78" t="s">
        <v>497</v>
      </c>
      <c r="K34" s="28">
        <v>3</v>
      </c>
      <c r="L34" s="28">
        <v>2</v>
      </c>
      <c r="M34" s="28">
        <v>2</v>
      </c>
      <c r="N34" s="28">
        <v>0</v>
      </c>
      <c r="O34" s="28">
        <v>1</v>
      </c>
      <c r="P34" s="28">
        <v>4</v>
      </c>
      <c r="Q34" s="28">
        <v>0</v>
      </c>
      <c r="R34" s="28">
        <v>8</v>
      </c>
      <c r="S34" s="28">
        <v>12</v>
      </c>
      <c r="T34" s="28">
        <f>SUM(K34:S34)</f>
        <v>32</v>
      </c>
      <c r="U34" s="75">
        <f>T34*100/102</f>
        <v>31.372549019607842</v>
      </c>
      <c r="V34" s="32"/>
    </row>
    <row r="35" spans="1:22" ht="15.75" customHeight="1" x14ac:dyDescent="0.2">
      <c r="A35" s="101">
        <v>28</v>
      </c>
      <c r="B35" s="78" t="s">
        <v>436</v>
      </c>
      <c r="C35" s="78" t="s">
        <v>437</v>
      </c>
      <c r="D35" s="91" t="s">
        <v>262</v>
      </c>
      <c r="E35" s="86" t="s">
        <v>188</v>
      </c>
      <c r="F35" s="35">
        <v>39278</v>
      </c>
      <c r="G35" s="103" t="s">
        <v>3</v>
      </c>
      <c r="H35" s="78" t="s">
        <v>151</v>
      </c>
      <c r="I35" s="28">
        <v>10</v>
      </c>
      <c r="J35" s="78" t="s">
        <v>393</v>
      </c>
      <c r="K35" s="28">
        <v>1</v>
      </c>
      <c r="L35" s="28">
        <v>1</v>
      </c>
      <c r="M35" s="28">
        <v>2</v>
      </c>
      <c r="N35" s="28">
        <v>0</v>
      </c>
      <c r="O35" s="28">
        <v>1</v>
      </c>
      <c r="P35" s="28">
        <v>1</v>
      </c>
      <c r="Q35" s="28">
        <v>0</v>
      </c>
      <c r="R35" s="28">
        <v>0</v>
      </c>
      <c r="S35" s="28">
        <v>25</v>
      </c>
      <c r="T35" s="28">
        <f>SUM(K35:S35)</f>
        <v>31</v>
      </c>
      <c r="U35" s="75">
        <f>T35*100/102</f>
        <v>30.392156862745097</v>
      </c>
      <c r="V35" s="28"/>
    </row>
    <row r="36" spans="1:22" ht="15.75" customHeight="1" x14ac:dyDescent="0.2">
      <c r="A36" s="101">
        <v>29</v>
      </c>
      <c r="B36" s="81" t="s">
        <v>30</v>
      </c>
      <c r="C36" s="81" t="s">
        <v>254</v>
      </c>
      <c r="D36" s="92" t="s">
        <v>100</v>
      </c>
      <c r="E36" s="86" t="s">
        <v>9</v>
      </c>
      <c r="F36" s="43">
        <v>39502</v>
      </c>
      <c r="G36" s="103" t="s">
        <v>3</v>
      </c>
      <c r="H36" s="81" t="s">
        <v>155</v>
      </c>
      <c r="I36" s="28">
        <v>10</v>
      </c>
      <c r="J36" s="81" t="s">
        <v>174</v>
      </c>
      <c r="K36" s="28">
        <v>2</v>
      </c>
      <c r="L36" s="28">
        <v>1</v>
      </c>
      <c r="M36" s="28">
        <v>0</v>
      </c>
      <c r="N36" s="28">
        <v>1</v>
      </c>
      <c r="O36" s="28">
        <v>1</v>
      </c>
      <c r="P36" s="28">
        <v>6</v>
      </c>
      <c r="Q36" s="28">
        <v>1</v>
      </c>
      <c r="R36" s="28">
        <v>8</v>
      </c>
      <c r="S36" s="28">
        <v>11</v>
      </c>
      <c r="T36" s="28">
        <f>SUM(K36:S36)</f>
        <v>31</v>
      </c>
      <c r="U36" s="75">
        <f>T36*100/102</f>
        <v>30.392156862745097</v>
      </c>
      <c r="V36" s="28"/>
    </row>
    <row r="37" spans="1:22" ht="15.75" customHeight="1" x14ac:dyDescent="0.2">
      <c r="A37" s="101">
        <v>30</v>
      </c>
      <c r="B37" s="76" t="s">
        <v>469</v>
      </c>
      <c r="C37" s="76" t="s">
        <v>450</v>
      </c>
      <c r="D37" s="90" t="s">
        <v>366</v>
      </c>
      <c r="E37" s="86" t="s">
        <v>9</v>
      </c>
      <c r="F37" s="39">
        <v>39349</v>
      </c>
      <c r="G37" s="103" t="s">
        <v>3</v>
      </c>
      <c r="H37" s="76" t="s">
        <v>164</v>
      </c>
      <c r="I37" s="28">
        <v>10</v>
      </c>
      <c r="J37" s="76" t="s">
        <v>185</v>
      </c>
      <c r="K37" s="28">
        <v>4</v>
      </c>
      <c r="L37" s="28">
        <v>3</v>
      </c>
      <c r="M37" s="28">
        <v>6</v>
      </c>
      <c r="N37" s="28">
        <v>9</v>
      </c>
      <c r="O37" s="28">
        <v>5</v>
      </c>
      <c r="P37" s="28">
        <v>1</v>
      </c>
      <c r="Q37" s="28">
        <v>0</v>
      </c>
      <c r="R37" s="28">
        <v>0</v>
      </c>
      <c r="S37" s="28">
        <v>0</v>
      </c>
      <c r="T37" s="28">
        <f>SUM(K37:S37)</f>
        <v>28</v>
      </c>
      <c r="U37" s="75">
        <f>T37*100/102</f>
        <v>27.450980392156861</v>
      </c>
      <c r="V37" s="28"/>
    </row>
    <row r="38" spans="1:22" ht="15.75" customHeight="1" x14ac:dyDescent="0.2">
      <c r="A38" s="101">
        <v>31</v>
      </c>
      <c r="B38" s="81" t="s">
        <v>467</v>
      </c>
      <c r="C38" s="81" t="s">
        <v>247</v>
      </c>
      <c r="D38" s="92" t="s">
        <v>134</v>
      </c>
      <c r="E38" s="86" t="s">
        <v>9</v>
      </c>
      <c r="F38" s="36">
        <v>39212</v>
      </c>
      <c r="G38" s="103" t="s">
        <v>3</v>
      </c>
      <c r="H38" s="78" t="s">
        <v>151</v>
      </c>
      <c r="I38" s="28">
        <v>10</v>
      </c>
      <c r="J38" s="78" t="s">
        <v>393</v>
      </c>
      <c r="K38" s="28">
        <v>2</v>
      </c>
      <c r="L38" s="28">
        <v>1</v>
      </c>
      <c r="M38" s="28">
        <v>0</v>
      </c>
      <c r="N38" s="28">
        <v>0</v>
      </c>
      <c r="O38" s="28">
        <v>1</v>
      </c>
      <c r="P38" s="28">
        <v>1</v>
      </c>
      <c r="Q38" s="28">
        <v>0</v>
      </c>
      <c r="R38" s="28">
        <v>0</v>
      </c>
      <c r="S38" s="28">
        <v>20</v>
      </c>
      <c r="T38" s="28">
        <f>SUM(K38:S38)</f>
        <v>25</v>
      </c>
      <c r="U38" s="75">
        <f>T38*100/102</f>
        <v>24.509803921568629</v>
      </c>
      <c r="V38" s="28"/>
    </row>
    <row r="39" spans="1:22" ht="15.75" customHeight="1" x14ac:dyDescent="0.2">
      <c r="A39" s="101">
        <v>32</v>
      </c>
      <c r="B39" s="81" t="s">
        <v>468</v>
      </c>
      <c r="C39" s="81" t="s">
        <v>218</v>
      </c>
      <c r="D39" s="92" t="s">
        <v>326</v>
      </c>
      <c r="E39" s="86" t="s">
        <v>9</v>
      </c>
      <c r="F39" s="40">
        <v>39628</v>
      </c>
      <c r="G39" s="103" t="s">
        <v>3</v>
      </c>
      <c r="H39" s="78" t="s">
        <v>159</v>
      </c>
      <c r="I39" s="28">
        <v>10</v>
      </c>
      <c r="J39" s="78" t="s">
        <v>497</v>
      </c>
      <c r="K39" s="28">
        <v>2</v>
      </c>
      <c r="L39" s="28">
        <v>0</v>
      </c>
      <c r="M39" s="28">
        <v>2</v>
      </c>
      <c r="N39" s="28">
        <v>3</v>
      </c>
      <c r="O39" s="28">
        <v>3</v>
      </c>
      <c r="P39" s="28">
        <v>3</v>
      </c>
      <c r="Q39" s="28">
        <v>1</v>
      </c>
      <c r="R39" s="28">
        <v>5</v>
      </c>
      <c r="S39" s="28">
        <v>5</v>
      </c>
      <c r="T39" s="28">
        <f>SUM(K39:S39)</f>
        <v>24</v>
      </c>
      <c r="U39" s="75">
        <f>T39*100/102</f>
        <v>23.529411764705884</v>
      </c>
      <c r="V39" s="28"/>
    </row>
    <row r="40" spans="1:22" ht="15.75" customHeight="1" x14ac:dyDescent="0.2">
      <c r="A40" s="101">
        <v>33</v>
      </c>
      <c r="B40" s="81" t="s">
        <v>493</v>
      </c>
      <c r="C40" s="81" t="s">
        <v>302</v>
      </c>
      <c r="D40" s="92" t="s">
        <v>83</v>
      </c>
      <c r="E40" s="86" t="s">
        <v>188</v>
      </c>
      <c r="F40" s="40">
        <v>39477</v>
      </c>
      <c r="G40" s="103" t="s">
        <v>3</v>
      </c>
      <c r="H40" s="78" t="s">
        <v>159</v>
      </c>
      <c r="I40" s="28">
        <v>10</v>
      </c>
      <c r="J40" s="78" t="s">
        <v>497</v>
      </c>
      <c r="K40" s="28">
        <v>1</v>
      </c>
      <c r="L40" s="28">
        <v>0</v>
      </c>
      <c r="M40" s="28">
        <v>0</v>
      </c>
      <c r="N40" s="28">
        <v>0</v>
      </c>
      <c r="O40" s="28">
        <v>1</v>
      </c>
      <c r="P40" s="28">
        <v>2</v>
      </c>
      <c r="Q40" s="28">
        <v>0</v>
      </c>
      <c r="R40" s="28">
        <v>10</v>
      </c>
      <c r="S40" s="28">
        <v>10</v>
      </c>
      <c r="T40" s="28">
        <f>SUM(K40:S40)</f>
        <v>24</v>
      </c>
      <c r="U40" s="75">
        <f>T40*100/102</f>
        <v>23.529411764705884</v>
      </c>
      <c r="V40" s="28"/>
    </row>
    <row r="41" spans="1:22" ht="15.75" customHeight="1" x14ac:dyDescent="0.2">
      <c r="A41" s="101">
        <v>34</v>
      </c>
      <c r="B41" s="76" t="s">
        <v>413</v>
      </c>
      <c r="C41" s="76" t="s">
        <v>350</v>
      </c>
      <c r="D41" s="90" t="s">
        <v>414</v>
      </c>
      <c r="E41" s="86" t="s">
        <v>9</v>
      </c>
      <c r="F41" s="39">
        <v>39372</v>
      </c>
      <c r="G41" s="103" t="s">
        <v>3</v>
      </c>
      <c r="H41" s="76" t="s">
        <v>156</v>
      </c>
      <c r="I41" s="28">
        <v>10</v>
      </c>
      <c r="J41" s="76" t="s">
        <v>182</v>
      </c>
      <c r="K41" s="28">
        <v>2</v>
      </c>
      <c r="L41" s="28">
        <v>0</v>
      </c>
      <c r="M41" s="28">
        <v>0</v>
      </c>
      <c r="N41" s="28">
        <v>0</v>
      </c>
      <c r="O41" s="28">
        <v>4</v>
      </c>
      <c r="P41" s="28">
        <v>0</v>
      </c>
      <c r="Q41" s="28">
        <v>0</v>
      </c>
      <c r="R41" s="28">
        <v>6</v>
      </c>
      <c r="S41" s="28">
        <v>11</v>
      </c>
      <c r="T41" s="28">
        <f>SUM(K41:S41)</f>
        <v>23</v>
      </c>
      <c r="U41" s="75">
        <f>T41*100/102</f>
        <v>22.549019607843139</v>
      </c>
      <c r="V41" s="28"/>
    </row>
    <row r="42" spans="1:22" ht="15.75" customHeight="1" x14ac:dyDescent="0.2">
      <c r="A42" s="101">
        <v>35</v>
      </c>
      <c r="B42" s="88" t="s">
        <v>489</v>
      </c>
      <c r="C42" s="88" t="s">
        <v>461</v>
      </c>
      <c r="D42" s="150" t="s">
        <v>470</v>
      </c>
      <c r="E42" s="86" t="s">
        <v>188</v>
      </c>
      <c r="F42" s="61">
        <v>39581</v>
      </c>
      <c r="G42" s="103" t="s">
        <v>3</v>
      </c>
      <c r="H42" s="76" t="s">
        <v>165</v>
      </c>
      <c r="I42" s="28">
        <v>10</v>
      </c>
      <c r="J42" s="76" t="s">
        <v>596</v>
      </c>
      <c r="K42" s="28">
        <v>3</v>
      </c>
      <c r="L42" s="28">
        <v>0</v>
      </c>
      <c r="M42" s="28">
        <v>4</v>
      </c>
      <c r="N42" s="28">
        <v>0</v>
      </c>
      <c r="O42" s="28">
        <v>0</v>
      </c>
      <c r="P42" s="28">
        <v>0</v>
      </c>
      <c r="Q42" s="28">
        <v>0</v>
      </c>
      <c r="R42" s="28">
        <v>6</v>
      </c>
      <c r="S42" s="28">
        <v>9</v>
      </c>
      <c r="T42" s="28">
        <f>SUM(K42:S42)</f>
        <v>22</v>
      </c>
      <c r="U42" s="75">
        <f>T42*100/102</f>
        <v>21.568627450980394</v>
      </c>
      <c r="V42" s="28"/>
    </row>
    <row r="43" spans="1:22" ht="15.75" customHeight="1" x14ac:dyDescent="0.2">
      <c r="A43" s="101">
        <v>36</v>
      </c>
      <c r="B43" s="78" t="s">
        <v>490</v>
      </c>
      <c r="C43" s="78" t="s">
        <v>491</v>
      </c>
      <c r="D43" s="91" t="s">
        <v>492</v>
      </c>
      <c r="E43" s="52" t="s">
        <v>9</v>
      </c>
      <c r="F43" s="35">
        <v>39182</v>
      </c>
      <c r="G43" s="122" t="s">
        <v>3</v>
      </c>
      <c r="H43" s="78" t="s">
        <v>280</v>
      </c>
      <c r="I43" s="32">
        <v>10</v>
      </c>
      <c r="J43" s="78" t="s">
        <v>172</v>
      </c>
      <c r="K43" s="32">
        <v>0</v>
      </c>
      <c r="L43" s="32">
        <v>0</v>
      </c>
      <c r="M43" s="32">
        <v>2</v>
      </c>
      <c r="N43" s="32">
        <v>0</v>
      </c>
      <c r="O43" s="32">
        <v>0</v>
      </c>
      <c r="P43" s="32">
        <v>2</v>
      </c>
      <c r="Q43" s="32">
        <v>0</v>
      </c>
      <c r="R43" s="32">
        <v>10</v>
      </c>
      <c r="S43" s="32">
        <v>8</v>
      </c>
      <c r="T43" s="32">
        <f>SUM(K43:S43)</f>
        <v>22</v>
      </c>
      <c r="U43" s="120">
        <f>T43*100/102</f>
        <v>21.568627450980394</v>
      </c>
      <c r="V43" s="28"/>
    </row>
    <row r="44" spans="1:22" ht="15.75" customHeight="1" x14ac:dyDescent="0.2">
      <c r="A44" s="101">
        <v>37</v>
      </c>
      <c r="B44" s="87" t="s">
        <v>463</v>
      </c>
      <c r="C44" s="87" t="s">
        <v>40</v>
      </c>
      <c r="D44" s="89" t="s">
        <v>336</v>
      </c>
      <c r="E44" s="86" t="s">
        <v>188</v>
      </c>
      <c r="F44" s="102">
        <v>39162</v>
      </c>
      <c r="G44" s="103" t="s">
        <v>3</v>
      </c>
      <c r="H44" s="78" t="s">
        <v>495</v>
      </c>
      <c r="I44" s="28">
        <v>10</v>
      </c>
      <c r="J44" s="78" t="s">
        <v>498</v>
      </c>
      <c r="K44" s="28">
        <v>1</v>
      </c>
      <c r="L44" s="28">
        <v>0</v>
      </c>
      <c r="M44" s="28">
        <v>2</v>
      </c>
      <c r="N44" s="28">
        <v>0</v>
      </c>
      <c r="O44" s="28">
        <v>0</v>
      </c>
      <c r="P44" s="28">
        <v>3</v>
      </c>
      <c r="Q44" s="28">
        <v>0</v>
      </c>
      <c r="R44" s="28">
        <v>0</v>
      </c>
      <c r="S44" s="28">
        <v>15</v>
      </c>
      <c r="T44" s="28">
        <f>SUM(K44:S44)</f>
        <v>21</v>
      </c>
      <c r="U44" s="75">
        <f>T44*100/102</f>
        <v>20.588235294117649</v>
      </c>
      <c r="V44" s="28"/>
    </row>
    <row r="45" spans="1:22" ht="15.75" customHeight="1" x14ac:dyDescent="0.2">
      <c r="A45" s="101">
        <v>38</v>
      </c>
      <c r="B45" s="76" t="s">
        <v>431</v>
      </c>
      <c r="C45" s="76" t="s">
        <v>37</v>
      </c>
      <c r="D45" s="90" t="s">
        <v>432</v>
      </c>
      <c r="E45" s="86" t="s">
        <v>188</v>
      </c>
      <c r="F45" s="39">
        <v>39443</v>
      </c>
      <c r="G45" s="103" t="s">
        <v>3</v>
      </c>
      <c r="H45" s="76" t="s">
        <v>160</v>
      </c>
      <c r="I45" s="28">
        <v>10</v>
      </c>
      <c r="J45" s="76" t="s">
        <v>390</v>
      </c>
      <c r="K45" s="28">
        <v>3</v>
      </c>
      <c r="L45" s="28">
        <v>3</v>
      </c>
      <c r="M45" s="28">
        <v>2</v>
      </c>
      <c r="N45" s="28">
        <v>8</v>
      </c>
      <c r="O45" s="28">
        <v>5</v>
      </c>
      <c r="P45" s="28">
        <v>0</v>
      </c>
      <c r="Q45" s="28">
        <v>0</v>
      </c>
      <c r="R45" s="28">
        <v>0</v>
      </c>
      <c r="S45" s="28">
        <v>0</v>
      </c>
      <c r="T45" s="28">
        <f>SUM(K45:S45)</f>
        <v>21</v>
      </c>
      <c r="U45" s="75">
        <f>T45*100/102</f>
        <v>20.588235294117649</v>
      </c>
      <c r="V45" s="28"/>
    </row>
    <row r="46" spans="1:22" s="121" customFormat="1" ht="15.75" customHeight="1" x14ac:dyDescent="0.2">
      <c r="A46" s="101">
        <v>39</v>
      </c>
      <c r="B46" s="76" t="s">
        <v>417</v>
      </c>
      <c r="C46" s="76" t="s">
        <v>418</v>
      </c>
      <c r="D46" s="90" t="s">
        <v>419</v>
      </c>
      <c r="E46" s="52" t="s">
        <v>9</v>
      </c>
      <c r="F46" s="39">
        <v>39283</v>
      </c>
      <c r="G46" s="122" t="s">
        <v>3</v>
      </c>
      <c r="H46" s="76" t="s">
        <v>156</v>
      </c>
      <c r="I46" s="32">
        <v>10</v>
      </c>
      <c r="J46" s="76" t="s">
        <v>182</v>
      </c>
      <c r="K46" s="32">
        <v>2</v>
      </c>
      <c r="L46" s="32">
        <v>0</v>
      </c>
      <c r="M46" s="32">
        <v>2</v>
      </c>
      <c r="N46" s="32">
        <v>0</v>
      </c>
      <c r="O46" s="32">
        <v>0</v>
      </c>
      <c r="P46" s="32">
        <v>6</v>
      </c>
      <c r="Q46" s="32">
        <v>0</v>
      </c>
      <c r="R46" s="32">
        <v>0</v>
      </c>
      <c r="S46" s="32">
        <v>10</v>
      </c>
      <c r="T46" s="32">
        <f>SUM(K46:S46)</f>
        <v>20</v>
      </c>
      <c r="U46" s="120">
        <f>T46*100/102</f>
        <v>19.607843137254903</v>
      </c>
      <c r="V46" s="32"/>
    </row>
    <row r="47" spans="1:22" ht="15.75" customHeight="1" x14ac:dyDescent="0.2">
      <c r="A47" s="101">
        <v>40</v>
      </c>
      <c r="B47" s="88" t="s">
        <v>487</v>
      </c>
      <c r="C47" s="88" t="s">
        <v>223</v>
      </c>
      <c r="D47" s="150" t="s">
        <v>488</v>
      </c>
      <c r="E47" s="86" t="s">
        <v>188</v>
      </c>
      <c r="F47" s="61">
        <v>39286</v>
      </c>
      <c r="G47" s="103" t="s">
        <v>3</v>
      </c>
      <c r="H47" s="76" t="s">
        <v>165</v>
      </c>
      <c r="I47" s="28">
        <v>10</v>
      </c>
      <c r="J47" s="76" t="s">
        <v>596</v>
      </c>
      <c r="K47" s="28">
        <v>1</v>
      </c>
      <c r="L47" s="28">
        <v>2</v>
      </c>
      <c r="M47" s="28">
        <v>0</v>
      </c>
      <c r="N47" s="28">
        <v>0</v>
      </c>
      <c r="O47" s="28">
        <v>0</v>
      </c>
      <c r="P47" s="28">
        <v>2</v>
      </c>
      <c r="Q47" s="28">
        <v>0</v>
      </c>
      <c r="R47" s="28">
        <v>7</v>
      </c>
      <c r="S47" s="28">
        <v>4</v>
      </c>
      <c r="T47" s="28">
        <f>SUM(K47:S47)</f>
        <v>16</v>
      </c>
      <c r="U47" s="75">
        <f>T47*100/102</f>
        <v>15.686274509803921</v>
      </c>
      <c r="V47" s="28"/>
    </row>
    <row r="48" spans="1:22" ht="15.75" customHeight="1" x14ac:dyDescent="0.2">
      <c r="A48" s="101">
        <v>41</v>
      </c>
      <c r="B48" s="76" t="s">
        <v>446</v>
      </c>
      <c r="C48" s="76" t="s">
        <v>447</v>
      </c>
      <c r="D48" s="90" t="s">
        <v>103</v>
      </c>
      <c r="E48" s="86" t="s">
        <v>9</v>
      </c>
      <c r="F48" s="39">
        <v>39277</v>
      </c>
      <c r="G48" s="103" t="s">
        <v>3</v>
      </c>
      <c r="H48" s="76" t="s">
        <v>385</v>
      </c>
      <c r="I48" s="28">
        <v>10</v>
      </c>
      <c r="J48" s="76" t="s">
        <v>499</v>
      </c>
      <c r="K48" s="28">
        <v>1</v>
      </c>
      <c r="L48" s="28">
        <v>0</v>
      </c>
      <c r="M48" s="28">
        <v>0</v>
      </c>
      <c r="N48" s="28">
        <v>0</v>
      </c>
      <c r="O48" s="28">
        <v>5</v>
      </c>
      <c r="P48" s="28">
        <v>4</v>
      </c>
      <c r="Q48" s="28">
        <v>0</v>
      </c>
      <c r="R48" s="28">
        <v>0</v>
      </c>
      <c r="S48" s="28">
        <v>5</v>
      </c>
      <c r="T48" s="28">
        <f>SUM(K48:S48)</f>
        <v>15</v>
      </c>
      <c r="U48" s="75">
        <f>T48*100/102</f>
        <v>14.705882352941176</v>
      </c>
      <c r="V48" s="28"/>
    </row>
    <row r="49" spans="1:22" ht="15.75" customHeight="1" x14ac:dyDescent="0.2">
      <c r="A49" s="101">
        <v>42</v>
      </c>
      <c r="B49" s="87" t="s">
        <v>422</v>
      </c>
      <c r="C49" s="87" t="s">
        <v>66</v>
      </c>
      <c r="D49" s="91" t="s">
        <v>95</v>
      </c>
      <c r="E49" s="86" t="s">
        <v>9</v>
      </c>
      <c r="F49" s="36">
        <v>39248</v>
      </c>
      <c r="G49" s="103" t="s">
        <v>3</v>
      </c>
      <c r="H49" s="78" t="s">
        <v>157</v>
      </c>
      <c r="I49" s="28">
        <v>10</v>
      </c>
      <c r="J49" s="78" t="s">
        <v>496</v>
      </c>
      <c r="K49" s="28">
        <v>1</v>
      </c>
      <c r="L49" s="28">
        <v>0</v>
      </c>
      <c r="M49" s="28">
        <v>2</v>
      </c>
      <c r="N49" s="28">
        <v>0</v>
      </c>
      <c r="O49" s="28">
        <v>5</v>
      </c>
      <c r="P49" s="28">
        <v>2</v>
      </c>
      <c r="Q49" s="28">
        <v>0</v>
      </c>
      <c r="R49" s="28">
        <v>0</v>
      </c>
      <c r="S49" s="28">
        <v>5</v>
      </c>
      <c r="T49" s="28">
        <f>SUM(K49:S49)</f>
        <v>15</v>
      </c>
      <c r="U49" s="75">
        <f>T49*100/102</f>
        <v>14.705882352941176</v>
      </c>
      <c r="V49" s="28"/>
    </row>
    <row r="50" spans="1:22" ht="15.75" customHeight="1" x14ac:dyDescent="0.2">
      <c r="A50" s="101">
        <v>43</v>
      </c>
      <c r="B50" s="78" t="s">
        <v>263</v>
      </c>
      <c r="C50" s="78" t="s">
        <v>196</v>
      </c>
      <c r="D50" s="91" t="s">
        <v>405</v>
      </c>
      <c r="E50" s="86" t="s">
        <v>188</v>
      </c>
      <c r="F50" s="35">
        <v>39322</v>
      </c>
      <c r="G50" s="103" t="s">
        <v>3</v>
      </c>
      <c r="H50" s="78" t="s">
        <v>158</v>
      </c>
      <c r="I50" s="28">
        <v>10</v>
      </c>
      <c r="J50" s="78" t="s">
        <v>391</v>
      </c>
      <c r="K50" s="28">
        <v>2</v>
      </c>
      <c r="L50" s="28">
        <v>1</v>
      </c>
      <c r="M50" s="28">
        <v>0</v>
      </c>
      <c r="N50" s="28">
        <v>9</v>
      </c>
      <c r="O50" s="28">
        <v>2</v>
      </c>
      <c r="P50" s="28">
        <v>0</v>
      </c>
      <c r="Q50" s="28">
        <v>0</v>
      </c>
      <c r="R50" s="28">
        <v>0</v>
      </c>
      <c r="S50" s="28">
        <v>0</v>
      </c>
      <c r="T50" s="28">
        <f>SUM(K50:S50)</f>
        <v>14</v>
      </c>
      <c r="U50" s="75">
        <f>T50*100/102</f>
        <v>13.725490196078431</v>
      </c>
      <c r="V50" s="28"/>
    </row>
    <row r="51" spans="1:22" ht="15.75" customHeight="1" x14ac:dyDescent="0.2">
      <c r="A51" s="101">
        <v>44</v>
      </c>
      <c r="B51" s="76" t="s">
        <v>453</v>
      </c>
      <c r="C51" s="76" t="s">
        <v>342</v>
      </c>
      <c r="D51" s="90" t="s">
        <v>454</v>
      </c>
      <c r="E51" s="86" t="s">
        <v>9</v>
      </c>
      <c r="F51" s="39">
        <v>39337</v>
      </c>
      <c r="G51" s="103" t="s">
        <v>3</v>
      </c>
      <c r="H51" s="76" t="s">
        <v>285</v>
      </c>
      <c r="I51" s="28">
        <v>10</v>
      </c>
      <c r="J51" s="76" t="s">
        <v>500</v>
      </c>
      <c r="K51" s="28">
        <v>0</v>
      </c>
      <c r="L51" s="28">
        <v>0</v>
      </c>
      <c r="M51" s="28">
        <v>2</v>
      </c>
      <c r="N51" s="28">
        <v>0</v>
      </c>
      <c r="O51" s="28">
        <v>0</v>
      </c>
      <c r="P51" s="28">
        <v>2</v>
      </c>
      <c r="Q51" s="28">
        <v>0</v>
      </c>
      <c r="R51" s="28">
        <v>0</v>
      </c>
      <c r="S51" s="28">
        <v>10</v>
      </c>
      <c r="T51" s="28">
        <f>SUM(K51:S51)</f>
        <v>14</v>
      </c>
      <c r="U51" s="75">
        <f>T51*100/102</f>
        <v>13.725490196078431</v>
      </c>
      <c r="V51" s="28"/>
    </row>
    <row r="52" spans="1:22" ht="15.75" customHeight="1" x14ac:dyDescent="0.2">
      <c r="A52" s="101">
        <v>45</v>
      </c>
      <c r="B52" s="76" t="s">
        <v>429</v>
      </c>
      <c r="C52" s="76" t="s">
        <v>129</v>
      </c>
      <c r="D52" s="90" t="s">
        <v>430</v>
      </c>
      <c r="E52" s="86" t="s">
        <v>9</v>
      </c>
      <c r="F52" s="39">
        <v>39747</v>
      </c>
      <c r="G52" s="103" t="s">
        <v>3</v>
      </c>
      <c r="H52" s="76" t="s">
        <v>156</v>
      </c>
      <c r="I52" s="28">
        <v>10</v>
      </c>
      <c r="J52" s="76" t="s">
        <v>395</v>
      </c>
      <c r="K52" s="28">
        <v>2</v>
      </c>
      <c r="L52" s="28">
        <v>0</v>
      </c>
      <c r="M52" s="28">
        <v>2</v>
      </c>
      <c r="N52" s="28">
        <v>6</v>
      </c>
      <c r="O52" s="28">
        <v>2</v>
      </c>
      <c r="P52" s="28">
        <v>0</v>
      </c>
      <c r="Q52" s="28">
        <v>0</v>
      </c>
      <c r="R52" s="28">
        <v>0</v>
      </c>
      <c r="S52" s="28">
        <v>0</v>
      </c>
      <c r="T52" s="28">
        <f>SUM(K52:S52)</f>
        <v>12</v>
      </c>
      <c r="U52" s="75">
        <f>T52*100/102</f>
        <v>11.764705882352942</v>
      </c>
      <c r="V52" s="28"/>
    </row>
    <row r="53" spans="1:22" ht="15.75" customHeight="1" x14ac:dyDescent="0.2">
      <c r="A53" s="101">
        <v>46</v>
      </c>
      <c r="B53" s="76" t="s">
        <v>473</v>
      </c>
      <c r="C53" s="76" t="s">
        <v>318</v>
      </c>
      <c r="D53" s="90" t="s">
        <v>8</v>
      </c>
      <c r="E53" s="86" t="s">
        <v>9</v>
      </c>
      <c r="F53" s="39">
        <v>39229</v>
      </c>
      <c r="G53" s="103" t="s">
        <v>3</v>
      </c>
      <c r="H53" s="76" t="s">
        <v>283</v>
      </c>
      <c r="I53" s="28">
        <v>10</v>
      </c>
      <c r="J53" s="76" t="s">
        <v>392</v>
      </c>
      <c r="K53" s="28">
        <v>3</v>
      </c>
      <c r="L53" s="28">
        <v>0</v>
      </c>
      <c r="M53" s="28">
        <v>2</v>
      </c>
      <c r="N53" s="28">
        <v>1</v>
      </c>
      <c r="O53" s="28">
        <v>5</v>
      </c>
      <c r="P53" s="28">
        <v>1</v>
      </c>
      <c r="Q53" s="28">
        <v>0</v>
      </c>
      <c r="R53" s="28">
        <v>0</v>
      </c>
      <c r="S53" s="28">
        <v>0</v>
      </c>
      <c r="T53" s="28">
        <f>SUM(K53:S53)</f>
        <v>12</v>
      </c>
      <c r="U53" s="75">
        <f>T53*100/102</f>
        <v>11.764705882352942</v>
      </c>
      <c r="V53" s="28"/>
    </row>
    <row r="54" spans="1:22" ht="15.75" customHeight="1" x14ac:dyDescent="0.2">
      <c r="A54" s="101">
        <v>47</v>
      </c>
      <c r="B54" s="81" t="s">
        <v>444</v>
      </c>
      <c r="C54" s="81" t="s">
        <v>445</v>
      </c>
      <c r="D54" s="92" t="s">
        <v>119</v>
      </c>
      <c r="E54" s="86" t="s">
        <v>188</v>
      </c>
      <c r="F54" s="36">
        <v>39349</v>
      </c>
      <c r="G54" s="103" t="s">
        <v>3</v>
      </c>
      <c r="H54" s="78" t="s">
        <v>151</v>
      </c>
      <c r="I54" s="28">
        <v>10</v>
      </c>
      <c r="J54" s="78" t="s">
        <v>393</v>
      </c>
      <c r="K54" s="28">
        <v>1</v>
      </c>
      <c r="L54" s="28">
        <v>0</v>
      </c>
      <c r="M54" s="28">
        <v>0</v>
      </c>
      <c r="N54" s="28">
        <v>0</v>
      </c>
      <c r="O54" s="28">
        <v>1</v>
      </c>
      <c r="P54" s="28">
        <v>4</v>
      </c>
      <c r="Q54" s="28">
        <v>0</v>
      </c>
      <c r="R54" s="28">
        <v>0</v>
      </c>
      <c r="S54" s="28">
        <v>5</v>
      </c>
      <c r="T54" s="28">
        <f>SUM(K54:S54)</f>
        <v>11</v>
      </c>
      <c r="U54" s="75">
        <f>T54*100/102</f>
        <v>10.784313725490197</v>
      </c>
      <c r="V54" s="28"/>
    </row>
    <row r="55" spans="1:22" ht="15.75" customHeight="1" x14ac:dyDescent="0.2">
      <c r="A55" s="101">
        <v>48</v>
      </c>
      <c r="B55" s="76" t="s">
        <v>189</v>
      </c>
      <c r="C55" s="76" t="s">
        <v>486</v>
      </c>
      <c r="D55" s="90" t="s">
        <v>224</v>
      </c>
      <c r="E55" s="86" t="s">
        <v>188</v>
      </c>
      <c r="F55" s="39">
        <v>39622</v>
      </c>
      <c r="G55" s="103" t="s">
        <v>3</v>
      </c>
      <c r="H55" s="76" t="s">
        <v>164</v>
      </c>
      <c r="I55" s="28">
        <v>10</v>
      </c>
      <c r="J55" s="76" t="s">
        <v>185</v>
      </c>
      <c r="K55" s="28">
        <v>1</v>
      </c>
      <c r="L55" s="28">
        <v>0</v>
      </c>
      <c r="M55" s="28">
        <v>0</v>
      </c>
      <c r="N55" s="28">
        <v>0</v>
      </c>
      <c r="O55" s="28">
        <v>0</v>
      </c>
      <c r="P55" s="28">
        <v>1</v>
      </c>
      <c r="Q55" s="28">
        <v>0</v>
      </c>
      <c r="R55" s="28">
        <v>0</v>
      </c>
      <c r="S55" s="28">
        <v>6</v>
      </c>
      <c r="T55" s="28">
        <f>SUM(K55:S55)</f>
        <v>8</v>
      </c>
      <c r="U55" s="75">
        <f>T55*100/102</f>
        <v>7.8431372549019605</v>
      </c>
      <c r="V55" s="28"/>
    </row>
    <row r="56" spans="1:22" ht="15.75" customHeight="1" x14ac:dyDescent="0.2">
      <c r="A56" s="101">
        <v>49</v>
      </c>
      <c r="B56" s="76" t="s">
        <v>464</v>
      </c>
      <c r="C56" s="76" t="s">
        <v>465</v>
      </c>
      <c r="D56" s="90" t="s">
        <v>366</v>
      </c>
      <c r="E56" s="86" t="s">
        <v>9</v>
      </c>
      <c r="F56" s="39">
        <v>39455</v>
      </c>
      <c r="G56" s="103" t="s">
        <v>3</v>
      </c>
      <c r="H56" s="76" t="s">
        <v>283</v>
      </c>
      <c r="I56" s="28">
        <v>10</v>
      </c>
      <c r="J56" s="76" t="s">
        <v>392</v>
      </c>
      <c r="K56" s="28">
        <v>3</v>
      </c>
      <c r="L56" s="28">
        <v>1</v>
      </c>
      <c r="M56" s="28">
        <v>0</v>
      </c>
      <c r="N56" s="28">
        <v>0</v>
      </c>
      <c r="O56" s="28">
        <v>1</v>
      </c>
      <c r="P56" s="28">
        <v>2</v>
      </c>
      <c r="Q56" s="28">
        <v>0</v>
      </c>
      <c r="R56" s="28">
        <v>0</v>
      </c>
      <c r="S56" s="28">
        <v>0</v>
      </c>
      <c r="T56" s="28">
        <f>SUM(K56:S56)</f>
        <v>7</v>
      </c>
      <c r="U56" s="75">
        <f>T56*100/102</f>
        <v>6.8627450980392153</v>
      </c>
      <c r="V56" s="28"/>
    </row>
    <row r="57" spans="1:22" ht="15.75" customHeight="1" x14ac:dyDescent="0.2">
      <c r="A57" s="101">
        <v>50</v>
      </c>
      <c r="B57" s="76" t="s">
        <v>433</v>
      </c>
      <c r="C57" s="76" t="s">
        <v>434</v>
      </c>
      <c r="D57" s="90" t="s">
        <v>435</v>
      </c>
      <c r="E57" s="86" t="s">
        <v>9</v>
      </c>
      <c r="F57" s="39">
        <v>39145</v>
      </c>
      <c r="G57" s="103" t="s">
        <v>3</v>
      </c>
      <c r="H57" s="76" t="s">
        <v>283</v>
      </c>
      <c r="I57" s="28">
        <v>10</v>
      </c>
      <c r="J57" s="76" t="s">
        <v>392</v>
      </c>
      <c r="K57" s="28">
        <v>2</v>
      </c>
      <c r="L57" s="28">
        <v>0</v>
      </c>
      <c r="M57" s="28">
        <v>2</v>
      </c>
      <c r="N57" s="28">
        <v>0</v>
      </c>
      <c r="O57" s="28">
        <v>2</v>
      </c>
      <c r="P57" s="28">
        <v>0</v>
      </c>
      <c r="Q57" s="28">
        <v>0</v>
      </c>
      <c r="R57" s="28">
        <v>0</v>
      </c>
      <c r="S57" s="28">
        <v>0</v>
      </c>
      <c r="T57" s="28">
        <f>SUM(K57:S57)</f>
        <v>6</v>
      </c>
      <c r="U57" s="75">
        <f>T57*100/102</f>
        <v>5.882352941176471</v>
      </c>
      <c r="V57" s="28"/>
    </row>
    <row r="58" spans="1:22" ht="15.75" customHeight="1" x14ac:dyDescent="0.2">
      <c r="A58" s="101">
        <v>51</v>
      </c>
      <c r="B58" s="76" t="s">
        <v>364</v>
      </c>
      <c r="C58" s="76" t="s">
        <v>457</v>
      </c>
      <c r="D58" s="90" t="s">
        <v>95</v>
      </c>
      <c r="E58" s="86" t="s">
        <v>9</v>
      </c>
      <c r="F58" s="39">
        <v>39652</v>
      </c>
      <c r="G58" s="103" t="s">
        <v>3</v>
      </c>
      <c r="H58" s="76" t="s">
        <v>156</v>
      </c>
      <c r="I58" s="28">
        <v>10</v>
      </c>
      <c r="J58" s="76" t="s">
        <v>395</v>
      </c>
      <c r="K58" s="28">
        <v>3</v>
      </c>
      <c r="L58" s="28">
        <v>0</v>
      </c>
      <c r="M58" s="28">
        <v>0</v>
      </c>
      <c r="N58" s="28">
        <v>0</v>
      </c>
      <c r="O58" s="28">
        <v>2</v>
      </c>
      <c r="P58" s="28">
        <v>0</v>
      </c>
      <c r="Q58" s="28">
        <v>0</v>
      </c>
      <c r="R58" s="28">
        <v>0</v>
      </c>
      <c r="S58" s="28">
        <v>0</v>
      </c>
      <c r="T58" s="28">
        <f>SUM(K58:S58)</f>
        <v>5</v>
      </c>
      <c r="U58" s="75">
        <f>T58*100/102</f>
        <v>4.9019607843137258</v>
      </c>
      <c r="V58" s="28"/>
    </row>
    <row r="59" spans="1:22" ht="15.75" customHeight="1" x14ac:dyDescent="0.2">
      <c r="A59" s="101">
        <v>52</v>
      </c>
      <c r="B59" s="87" t="s">
        <v>415</v>
      </c>
      <c r="C59" s="87" t="s">
        <v>416</v>
      </c>
      <c r="D59" s="89" t="s">
        <v>145</v>
      </c>
      <c r="E59" s="86" t="s">
        <v>188</v>
      </c>
      <c r="F59" s="102">
        <v>39606</v>
      </c>
      <c r="G59" s="103" t="s">
        <v>3</v>
      </c>
      <c r="H59" s="78" t="s">
        <v>495</v>
      </c>
      <c r="I59" s="28">
        <v>10</v>
      </c>
      <c r="J59" s="78" t="s">
        <v>498</v>
      </c>
      <c r="K59" s="28">
        <v>1</v>
      </c>
      <c r="L59" s="28">
        <v>0</v>
      </c>
      <c r="M59" s="28">
        <v>0</v>
      </c>
      <c r="N59" s="28">
        <v>0</v>
      </c>
      <c r="O59" s="28">
        <v>1</v>
      </c>
      <c r="P59" s="28">
        <v>0</v>
      </c>
      <c r="Q59" s="28">
        <v>2</v>
      </c>
      <c r="R59" s="28">
        <v>0</v>
      </c>
      <c r="S59" s="28">
        <v>0</v>
      </c>
      <c r="T59" s="28">
        <f>SUM(K59:S59)</f>
        <v>4</v>
      </c>
      <c r="U59" s="75">
        <f>T59*100/102</f>
        <v>3.9215686274509802</v>
      </c>
      <c r="V59" s="28"/>
    </row>
    <row r="60" spans="1:22" ht="15.75" customHeight="1" x14ac:dyDescent="0.2">
      <c r="A60" s="101">
        <v>53</v>
      </c>
      <c r="B60" s="87" t="s">
        <v>484</v>
      </c>
      <c r="C60" s="87" t="s">
        <v>485</v>
      </c>
      <c r="D60" s="89" t="s">
        <v>116</v>
      </c>
      <c r="E60" s="86" t="s">
        <v>9</v>
      </c>
      <c r="F60" s="102">
        <v>39400</v>
      </c>
      <c r="G60" s="103" t="s">
        <v>3</v>
      </c>
      <c r="H60" s="78" t="s">
        <v>495</v>
      </c>
      <c r="I60" s="28">
        <v>10</v>
      </c>
      <c r="J60" s="78" t="s">
        <v>498</v>
      </c>
      <c r="K60" s="28">
        <v>1</v>
      </c>
      <c r="L60" s="28">
        <v>0</v>
      </c>
      <c r="M60" s="28">
        <v>0</v>
      </c>
      <c r="N60" s="28">
        <v>0</v>
      </c>
      <c r="O60" s="28">
        <v>1</v>
      </c>
      <c r="P60" s="28">
        <v>0</v>
      </c>
      <c r="Q60" s="28">
        <v>0</v>
      </c>
      <c r="R60" s="28">
        <v>0</v>
      </c>
      <c r="S60" s="28">
        <v>0</v>
      </c>
      <c r="T60" s="28">
        <f>SUM(K60:S60)</f>
        <v>2</v>
      </c>
      <c r="U60" s="75">
        <f>T60*100/102</f>
        <v>1.9607843137254901</v>
      </c>
      <c r="V60" s="28"/>
    </row>
    <row r="64" spans="1:22" ht="15.75" customHeight="1" x14ac:dyDescent="0.3">
      <c r="F64" s="204" t="s">
        <v>502</v>
      </c>
      <c r="G64" s="205"/>
      <c r="H64" s="205"/>
      <c r="I64" s="205"/>
      <c r="J64" s="205"/>
    </row>
  </sheetData>
  <sortState ref="A8:V60">
    <sortCondition descending="1" ref="T8:T60"/>
  </sortState>
  <mergeCells count="2">
    <mergeCell ref="F64:J64"/>
    <mergeCell ref="K6:S6"/>
  </mergeCells>
  <conditionalFormatting sqref="F28">
    <cfRule type="timePeriod" dxfId="0" priority="1" timePeriod="lastWeek">
      <formula>AND(TODAY()-ROUNDDOWN(F28,0)&gt;=(WEEKDAY(TODAY())),TODAY()-ROUNDDOWN(F28,0)&lt;(WEEKDAY(TODAY())+7))</formula>
    </cfRule>
  </conditionalFormatting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4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63"/>
  <sheetViews>
    <sheetView tabSelected="1" topLeftCell="A3" zoomScaleNormal="100" workbookViewId="0">
      <selection activeCell="D28" sqref="D28"/>
    </sheetView>
  </sheetViews>
  <sheetFormatPr defaultColWidth="12.5703125" defaultRowHeight="15.75" customHeight="1" x14ac:dyDescent="0.2"/>
  <cols>
    <col min="1" max="1" width="4.5703125" style="107" customWidth="1"/>
    <col min="2" max="2" width="15.28515625" style="107" customWidth="1"/>
    <col min="3" max="3" width="12.140625" style="107" customWidth="1"/>
    <col min="4" max="4" width="14.85546875" style="107" customWidth="1"/>
    <col min="5" max="5" width="7.7109375" style="107" customWidth="1"/>
    <col min="6" max="6" width="12.5703125" style="107"/>
    <col min="7" max="7" width="9.140625" style="107" customWidth="1"/>
    <col min="8" max="8" width="22.5703125" style="107" customWidth="1"/>
    <col min="9" max="9" width="7.42578125" style="107" customWidth="1"/>
    <col min="10" max="10" width="31" style="107" customWidth="1"/>
    <col min="11" max="18" width="5.85546875" style="107" customWidth="1"/>
    <col min="19" max="16384" width="12.5703125" style="107"/>
  </cols>
  <sheetData>
    <row r="1" spans="1:21" ht="12.75" x14ac:dyDescent="0.2">
      <c r="A1" s="105" t="s">
        <v>0</v>
      </c>
      <c r="B1" s="106" t="s">
        <v>1</v>
      </c>
      <c r="C1" s="106"/>
      <c r="D1" s="106"/>
      <c r="E1" s="106"/>
      <c r="F1" s="106"/>
      <c r="G1" s="106"/>
      <c r="H1" s="106"/>
      <c r="I1" s="106"/>
      <c r="J1" s="106"/>
      <c r="K1" s="105"/>
      <c r="L1" s="105"/>
      <c r="M1" s="105"/>
      <c r="N1" s="105"/>
      <c r="O1" s="105"/>
      <c r="P1" s="105"/>
      <c r="Q1" s="105"/>
      <c r="R1" s="105"/>
    </row>
    <row r="2" spans="1:21" ht="12.75" x14ac:dyDescent="0.2">
      <c r="A2" s="106"/>
      <c r="B2" s="106" t="s">
        <v>2</v>
      </c>
      <c r="C2" s="108" t="s">
        <v>3</v>
      </c>
      <c r="D2" s="106" t="s">
        <v>0</v>
      </c>
      <c r="E2" s="106"/>
      <c r="F2" s="106"/>
      <c r="G2" s="106"/>
      <c r="H2" s="106"/>
      <c r="I2" s="106"/>
      <c r="J2" s="106"/>
      <c r="K2" s="105"/>
      <c r="L2" s="105"/>
      <c r="M2" s="105"/>
      <c r="N2" s="105"/>
      <c r="O2" s="105"/>
      <c r="P2" s="105"/>
      <c r="Q2" s="105"/>
      <c r="R2" s="105"/>
    </row>
    <row r="3" spans="1:21" ht="12.75" x14ac:dyDescent="0.2">
      <c r="A3" s="106"/>
      <c r="B3" s="106" t="s">
        <v>4</v>
      </c>
      <c r="C3" s="109" t="s">
        <v>5</v>
      </c>
      <c r="D3" s="106"/>
      <c r="E3" s="106"/>
      <c r="F3" s="106"/>
      <c r="G3" s="106"/>
      <c r="H3" s="106"/>
      <c r="I3" s="106"/>
      <c r="J3" s="106"/>
      <c r="K3" s="105"/>
      <c r="L3" s="105"/>
      <c r="M3" s="105"/>
      <c r="N3" s="105"/>
      <c r="O3" s="105"/>
      <c r="P3" s="105"/>
      <c r="Q3" s="105"/>
      <c r="R3" s="105"/>
    </row>
    <row r="4" spans="1:21" ht="12.75" x14ac:dyDescent="0.2">
      <c r="A4" s="106"/>
      <c r="B4" s="106" t="s">
        <v>6</v>
      </c>
      <c r="C4" s="106">
        <v>11</v>
      </c>
      <c r="D4" s="106"/>
      <c r="E4" s="106"/>
      <c r="F4" s="106"/>
      <c r="G4" s="106"/>
      <c r="H4" s="106"/>
      <c r="I4" s="106"/>
      <c r="J4" s="106"/>
      <c r="K4" s="105"/>
      <c r="L4" s="105"/>
      <c r="M4" s="105"/>
      <c r="N4" s="105"/>
      <c r="O4" s="105"/>
      <c r="P4" s="105"/>
      <c r="Q4" s="105"/>
      <c r="R4" s="105"/>
    </row>
    <row r="5" spans="1:21" ht="12.75" x14ac:dyDescent="0.2">
      <c r="A5" s="106"/>
      <c r="B5" s="110" t="s">
        <v>7</v>
      </c>
      <c r="C5" s="109">
        <v>102</v>
      </c>
      <c r="D5" s="106"/>
      <c r="E5" s="106"/>
      <c r="F5" s="111"/>
      <c r="G5" s="106"/>
      <c r="H5" s="106"/>
      <c r="I5" s="106"/>
      <c r="J5" s="106"/>
      <c r="K5" s="105"/>
      <c r="L5" s="105"/>
      <c r="M5" s="105"/>
      <c r="N5" s="105"/>
      <c r="O5" s="105"/>
      <c r="P5" s="105"/>
      <c r="Q5" s="105"/>
      <c r="R5" s="105"/>
    </row>
    <row r="6" spans="1:21" ht="12.75" x14ac:dyDescent="0.2">
      <c r="A6" s="112"/>
      <c r="B6" s="112"/>
      <c r="C6" s="112"/>
      <c r="D6" s="112"/>
      <c r="E6" s="112"/>
      <c r="F6" s="113"/>
      <c r="G6" s="112"/>
      <c r="H6" s="112"/>
      <c r="I6" s="114"/>
      <c r="J6" s="123"/>
      <c r="K6" s="215" t="s">
        <v>590</v>
      </c>
      <c r="L6" s="216"/>
      <c r="M6" s="216"/>
      <c r="N6" s="216"/>
      <c r="O6" s="216"/>
      <c r="P6" s="216"/>
      <c r="Q6" s="216"/>
      <c r="R6" s="216"/>
      <c r="S6" s="115"/>
    </row>
    <row r="7" spans="1:21" ht="30.75" customHeight="1" x14ac:dyDescent="0.2">
      <c r="A7" s="189" t="s">
        <v>10</v>
      </c>
      <c r="B7" s="189" t="s">
        <v>11</v>
      </c>
      <c r="C7" s="189" t="s">
        <v>12</v>
      </c>
      <c r="D7" s="189" t="s">
        <v>13</v>
      </c>
      <c r="E7" s="189" t="s">
        <v>14</v>
      </c>
      <c r="F7" s="189" t="s">
        <v>15</v>
      </c>
      <c r="G7" s="189" t="s">
        <v>16</v>
      </c>
      <c r="H7" s="189" t="s">
        <v>17</v>
      </c>
      <c r="I7" s="189" t="s">
        <v>6</v>
      </c>
      <c r="J7" s="190" t="s">
        <v>18</v>
      </c>
      <c r="K7" s="124">
        <v>1</v>
      </c>
      <c r="L7" s="124">
        <v>2</v>
      </c>
      <c r="M7" s="124">
        <v>3</v>
      </c>
      <c r="N7" s="124">
        <v>4</v>
      </c>
      <c r="O7" s="124">
        <v>5</v>
      </c>
      <c r="P7" s="124">
        <v>6</v>
      </c>
      <c r="Q7" s="124">
        <v>7</v>
      </c>
      <c r="R7" s="124">
        <v>8</v>
      </c>
      <c r="S7" s="191" t="s">
        <v>20</v>
      </c>
      <c r="T7" s="192" t="s">
        <v>187</v>
      </c>
      <c r="U7" s="191" t="s">
        <v>19</v>
      </c>
    </row>
    <row r="8" spans="1:21" s="221" customFormat="1" ht="15.75" customHeight="1" x14ac:dyDescent="0.25">
      <c r="A8" s="152">
        <v>1</v>
      </c>
      <c r="B8" s="163" t="s">
        <v>512</v>
      </c>
      <c r="C8" s="163" t="s">
        <v>84</v>
      </c>
      <c r="D8" s="163" t="s">
        <v>513</v>
      </c>
      <c r="E8" s="154" t="s">
        <v>188</v>
      </c>
      <c r="F8" s="165">
        <v>39118</v>
      </c>
      <c r="G8" s="155" t="s">
        <v>3</v>
      </c>
      <c r="H8" s="162" t="s">
        <v>151</v>
      </c>
      <c r="I8" s="157">
        <v>11</v>
      </c>
      <c r="J8" s="163" t="s">
        <v>570</v>
      </c>
      <c r="K8" s="145">
        <v>4</v>
      </c>
      <c r="L8" s="145">
        <v>0</v>
      </c>
      <c r="M8" s="145">
        <v>4</v>
      </c>
      <c r="N8" s="145">
        <v>13</v>
      </c>
      <c r="O8" s="145">
        <v>16</v>
      </c>
      <c r="P8" s="145">
        <v>8</v>
      </c>
      <c r="Q8" s="145">
        <v>21</v>
      </c>
      <c r="R8" s="145">
        <v>14</v>
      </c>
      <c r="S8" s="145">
        <f>SUM(K8:R8)</f>
        <v>80</v>
      </c>
      <c r="T8" s="219">
        <f>S8*100/102</f>
        <v>78.431372549019613</v>
      </c>
      <c r="U8" s="220" t="s">
        <v>589</v>
      </c>
    </row>
    <row r="9" spans="1:21" s="221" customFormat="1" ht="15.75" customHeight="1" x14ac:dyDescent="0.2">
      <c r="A9" s="152">
        <v>2</v>
      </c>
      <c r="B9" s="222" t="s">
        <v>192</v>
      </c>
      <c r="C9" s="222" t="s">
        <v>486</v>
      </c>
      <c r="D9" s="222" t="s">
        <v>581</v>
      </c>
      <c r="E9" s="223" t="s">
        <v>188</v>
      </c>
      <c r="F9" s="224">
        <v>38980</v>
      </c>
      <c r="G9" s="222" t="s">
        <v>3</v>
      </c>
      <c r="H9" s="162" t="s">
        <v>153</v>
      </c>
      <c r="I9" s="223">
        <v>11</v>
      </c>
      <c r="J9" s="162" t="s">
        <v>294</v>
      </c>
      <c r="K9" s="145">
        <v>3</v>
      </c>
      <c r="L9" s="145">
        <v>0</v>
      </c>
      <c r="M9" s="145">
        <v>4</v>
      </c>
      <c r="N9" s="145">
        <v>14</v>
      </c>
      <c r="O9" s="145">
        <v>8</v>
      </c>
      <c r="P9" s="145">
        <v>12</v>
      </c>
      <c r="Q9" s="145">
        <v>20</v>
      </c>
      <c r="R9" s="145">
        <v>18</v>
      </c>
      <c r="S9" s="145">
        <f>SUM(K9:R9)</f>
        <v>79</v>
      </c>
      <c r="T9" s="219">
        <f>S9*100/102</f>
        <v>77.450980392156865</v>
      </c>
      <c r="U9" s="220" t="s">
        <v>588</v>
      </c>
    </row>
    <row r="10" spans="1:21" s="221" customFormat="1" ht="15.75" customHeight="1" x14ac:dyDescent="0.25">
      <c r="A10" s="152">
        <v>3</v>
      </c>
      <c r="B10" s="167" t="s">
        <v>536</v>
      </c>
      <c r="C10" s="167" t="s">
        <v>537</v>
      </c>
      <c r="D10" s="167" t="s">
        <v>538</v>
      </c>
      <c r="E10" s="154" t="s">
        <v>9</v>
      </c>
      <c r="F10" s="168">
        <v>39128</v>
      </c>
      <c r="G10" s="155" t="s">
        <v>3</v>
      </c>
      <c r="H10" s="169" t="s">
        <v>159</v>
      </c>
      <c r="I10" s="157">
        <v>11</v>
      </c>
      <c r="J10" s="167" t="s">
        <v>571</v>
      </c>
      <c r="K10" s="145">
        <v>5</v>
      </c>
      <c r="L10" s="145">
        <v>0</v>
      </c>
      <c r="M10" s="145">
        <v>4</v>
      </c>
      <c r="N10" s="145">
        <v>3</v>
      </c>
      <c r="O10" s="145">
        <v>16</v>
      </c>
      <c r="P10" s="145">
        <v>8</v>
      </c>
      <c r="Q10" s="145">
        <v>17</v>
      </c>
      <c r="R10" s="145">
        <v>25</v>
      </c>
      <c r="S10" s="145">
        <f>SUM(K10:R10)</f>
        <v>78</v>
      </c>
      <c r="T10" s="219">
        <f>S10*100/102</f>
        <v>76.470588235294116</v>
      </c>
      <c r="U10" s="220" t="s">
        <v>588</v>
      </c>
    </row>
    <row r="11" spans="1:21" s="221" customFormat="1" ht="15.75" customHeight="1" x14ac:dyDescent="0.25">
      <c r="A11" s="152">
        <v>4</v>
      </c>
      <c r="B11" s="155" t="s">
        <v>533</v>
      </c>
      <c r="C11" s="155" t="s">
        <v>190</v>
      </c>
      <c r="D11" s="155" t="s">
        <v>83</v>
      </c>
      <c r="E11" s="154" t="s">
        <v>188</v>
      </c>
      <c r="F11" s="188">
        <v>39005</v>
      </c>
      <c r="G11" s="155" t="s">
        <v>3</v>
      </c>
      <c r="H11" s="162" t="s">
        <v>153</v>
      </c>
      <c r="I11" s="157">
        <v>11</v>
      </c>
      <c r="J11" s="163" t="s">
        <v>294</v>
      </c>
      <c r="K11" s="145">
        <v>6</v>
      </c>
      <c r="L11" s="145">
        <v>3</v>
      </c>
      <c r="M11" s="145">
        <v>4</v>
      </c>
      <c r="N11" s="145">
        <v>14</v>
      </c>
      <c r="O11" s="145">
        <v>16</v>
      </c>
      <c r="P11" s="145">
        <v>13</v>
      </c>
      <c r="Q11" s="145">
        <v>21</v>
      </c>
      <c r="R11" s="145">
        <v>0</v>
      </c>
      <c r="S11" s="145">
        <f>SUM(K11:R11)</f>
        <v>77</v>
      </c>
      <c r="T11" s="219">
        <f>S11*100/102</f>
        <v>75.490196078431367</v>
      </c>
      <c r="U11" s="220" t="s">
        <v>588</v>
      </c>
    </row>
    <row r="12" spans="1:21" s="221" customFormat="1" ht="15.75" customHeight="1" x14ac:dyDescent="0.25">
      <c r="A12" s="152">
        <v>5</v>
      </c>
      <c r="B12" s="153" t="s">
        <v>505</v>
      </c>
      <c r="C12" s="153" t="s">
        <v>506</v>
      </c>
      <c r="D12" s="153" t="s">
        <v>363</v>
      </c>
      <c r="E12" s="154" t="s">
        <v>9</v>
      </c>
      <c r="F12" s="187" t="s">
        <v>566</v>
      </c>
      <c r="G12" s="155" t="s">
        <v>3</v>
      </c>
      <c r="H12" s="156" t="s">
        <v>150</v>
      </c>
      <c r="I12" s="157">
        <v>11</v>
      </c>
      <c r="J12" s="153" t="s">
        <v>388</v>
      </c>
      <c r="K12" s="145">
        <v>5</v>
      </c>
      <c r="L12" s="145">
        <v>3</v>
      </c>
      <c r="M12" s="145">
        <v>4</v>
      </c>
      <c r="N12" s="145">
        <v>11</v>
      </c>
      <c r="O12" s="145">
        <v>10</v>
      </c>
      <c r="P12" s="145">
        <v>13</v>
      </c>
      <c r="Q12" s="145">
        <v>16</v>
      </c>
      <c r="R12" s="145">
        <v>15</v>
      </c>
      <c r="S12" s="145">
        <f>SUM(K12:R12)</f>
        <v>77</v>
      </c>
      <c r="T12" s="219">
        <f>S12*100/102</f>
        <v>75.490196078431367</v>
      </c>
      <c r="U12" s="220" t="s">
        <v>588</v>
      </c>
    </row>
    <row r="13" spans="1:21" s="221" customFormat="1" ht="15.75" customHeight="1" x14ac:dyDescent="0.25">
      <c r="A13" s="152">
        <v>6</v>
      </c>
      <c r="B13" s="159" t="s">
        <v>582</v>
      </c>
      <c r="C13" s="159" t="s">
        <v>583</v>
      </c>
      <c r="D13" s="159" t="s">
        <v>61</v>
      </c>
      <c r="E13" s="154" t="s">
        <v>188</v>
      </c>
      <c r="F13" s="160">
        <v>38833</v>
      </c>
      <c r="G13" s="155" t="s">
        <v>3</v>
      </c>
      <c r="H13" s="169" t="s">
        <v>159</v>
      </c>
      <c r="I13" s="157">
        <v>11</v>
      </c>
      <c r="J13" s="176" t="s">
        <v>571</v>
      </c>
      <c r="K13" s="145">
        <v>4</v>
      </c>
      <c r="L13" s="145">
        <v>0</v>
      </c>
      <c r="M13" s="145">
        <v>4</v>
      </c>
      <c r="N13" s="145">
        <v>12</v>
      </c>
      <c r="O13" s="145">
        <v>16</v>
      </c>
      <c r="P13" s="145">
        <v>10</v>
      </c>
      <c r="Q13" s="145">
        <v>10</v>
      </c>
      <c r="R13" s="145">
        <v>19</v>
      </c>
      <c r="S13" s="145">
        <f>SUM(K13:R13)</f>
        <v>75</v>
      </c>
      <c r="T13" s="219">
        <f>S13*100/102</f>
        <v>73.529411764705884</v>
      </c>
      <c r="U13" s="220" t="s">
        <v>588</v>
      </c>
    </row>
    <row r="14" spans="1:21" s="221" customFormat="1" ht="15.75" customHeight="1" x14ac:dyDescent="0.25">
      <c r="A14" s="152">
        <v>7</v>
      </c>
      <c r="B14" s="166" t="s">
        <v>580</v>
      </c>
      <c r="C14" s="166" t="s">
        <v>37</v>
      </c>
      <c r="D14" s="166" t="s">
        <v>367</v>
      </c>
      <c r="E14" s="154" t="s">
        <v>188</v>
      </c>
      <c r="F14" s="177">
        <v>38939</v>
      </c>
      <c r="G14" s="155" t="s">
        <v>3</v>
      </c>
      <c r="H14" s="225" t="s">
        <v>159</v>
      </c>
      <c r="I14" s="157">
        <v>11</v>
      </c>
      <c r="J14" s="226" t="s">
        <v>571</v>
      </c>
      <c r="K14" s="145">
        <v>6</v>
      </c>
      <c r="L14" s="145">
        <v>0</v>
      </c>
      <c r="M14" s="145">
        <v>4</v>
      </c>
      <c r="N14" s="145">
        <v>14</v>
      </c>
      <c r="O14" s="145">
        <v>16</v>
      </c>
      <c r="P14" s="145">
        <v>10</v>
      </c>
      <c r="Q14" s="145">
        <v>6</v>
      </c>
      <c r="R14" s="145">
        <v>18</v>
      </c>
      <c r="S14" s="145">
        <f>SUM(K14:R14)</f>
        <v>74</v>
      </c>
      <c r="T14" s="219">
        <f>S14*100/102</f>
        <v>72.549019607843135</v>
      </c>
      <c r="U14" s="220" t="s">
        <v>588</v>
      </c>
    </row>
    <row r="15" spans="1:21" s="221" customFormat="1" ht="15.75" customHeight="1" x14ac:dyDescent="0.25">
      <c r="A15" s="152">
        <v>8</v>
      </c>
      <c r="B15" s="159" t="s">
        <v>358</v>
      </c>
      <c r="C15" s="159" t="s">
        <v>441</v>
      </c>
      <c r="D15" s="159" t="s">
        <v>94</v>
      </c>
      <c r="E15" s="154" t="s">
        <v>9</v>
      </c>
      <c r="F15" s="160">
        <v>38964</v>
      </c>
      <c r="G15" s="155" t="s">
        <v>3</v>
      </c>
      <c r="H15" s="162" t="s">
        <v>152</v>
      </c>
      <c r="I15" s="157">
        <v>11</v>
      </c>
      <c r="J15" s="159" t="s">
        <v>295</v>
      </c>
      <c r="K15" s="145">
        <v>5</v>
      </c>
      <c r="L15" s="145">
        <v>3</v>
      </c>
      <c r="M15" s="145">
        <v>4</v>
      </c>
      <c r="N15" s="145">
        <v>9</v>
      </c>
      <c r="O15" s="145">
        <v>13</v>
      </c>
      <c r="P15" s="145">
        <v>11</v>
      </c>
      <c r="Q15" s="145">
        <v>13</v>
      </c>
      <c r="R15" s="145">
        <v>15</v>
      </c>
      <c r="S15" s="145">
        <f>SUM(K15:R15)</f>
        <v>73</v>
      </c>
      <c r="T15" s="219">
        <f>S15*100/102</f>
        <v>71.568627450980387</v>
      </c>
      <c r="U15" s="220" t="s">
        <v>588</v>
      </c>
    </row>
    <row r="16" spans="1:21" s="221" customFormat="1" ht="15.75" customHeight="1" x14ac:dyDescent="0.25">
      <c r="A16" s="152">
        <v>9</v>
      </c>
      <c r="B16" s="174" t="s">
        <v>122</v>
      </c>
      <c r="C16" s="174" t="s">
        <v>79</v>
      </c>
      <c r="D16" s="174" t="s">
        <v>557</v>
      </c>
      <c r="E16" s="154" t="s">
        <v>9</v>
      </c>
      <c r="F16" s="168">
        <v>38951</v>
      </c>
      <c r="G16" s="155" t="s">
        <v>3</v>
      </c>
      <c r="H16" s="225" t="s">
        <v>159</v>
      </c>
      <c r="I16" s="157">
        <v>11</v>
      </c>
      <c r="J16" s="226" t="s">
        <v>571</v>
      </c>
      <c r="K16" s="145">
        <v>3</v>
      </c>
      <c r="L16" s="145">
        <v>0</v>
      </c>
      <c r="M16" s="145">
        <v>4</v>
      </c>
      <c r="N16" s="145">
        <v>14</v>
      </c>
      <c r="O16" s="145">
        <v>16</v>
      </c>
      <c r="P16" s="145">
        <v>10</v>
      </c>
      <c r="Q16" s="145">
        <v>10</v>
      </c>
      <c r="R16" s="145">
        <v>15</v>
      </c>
      <c r="S16" s="145">
        <f>SUM(K16:R16)</f>
        <v>72</v>
      </c>
      <c r="T16" s="219">
        <f>S16*100/102</f>
        <v>70.588235294117652</v>
      </c>
      <c r="U16" s="220" t="s">
        <v>588</v>
      </c>
    </row>
    <row r="17" spans="1:21" s="221" customFormat="1" ht="15.75" customHeight="1" x14ac:dyDescent="0.25">
      <c r="A17" s="152">
        <v>10</v>
      </c>
      <c r="B17" s="167" t="s">
        <v>132</v>
      </c>
      <c r="C17" s="167" t="s">
        <v>193</v>
      </c>
      <c r="D17" s="167" t="s">
        <v>411</v>
      </c>
      <c r="E17" s="154" t="s">
        <v>188</v>
      </c>
      <c r="F17" s="168">
        <v>39072</v>
      </c>
      <c r="G17" s="155" t="s">
        <v>3</v>
      </c>
      <c r="H17" s="169" t="s">
        <v>159</v>
      </c>
      <c r="I17" s="157">
        <v>11</v>
      </c>
      <c r="J17" s="176" t="s">
        <v>571</v>
      </c>
      <c r="K17" s="145">
        <v>6</v>
      </c>
      <c r="L17" s="145">
        <v>0</v>
      </c>
      <c r="M17" s="145">
        <v>4</v>
      </c>
      <c r="N17" s="145">
        <v>8</v>
      </c>
      <c r="O17" s="145">
        <v>16</v>
      </c>
      <c r="P17" s="145">
        <v>10</v>
      </c>
      <c r="Q17" s="145">
        <v>11</v>
      </c>
      <c r="R17" s="145">
        <v>14</v>
      </c>
      <c r="S17" s="145">
        <f>SUM(K17:R17)</f>
        <v>69</v>
      </c>
      <c r="T17" s="219">
        <f>S17*100/102</f>
        <v>67.647058823529406</v>
      </c>
      <c r="U17" s="220" t="s">
        <v>588</v>
      </c>
    </row>
    <row r="18" spans="1:21" s="221" customFormat="1" ht="15.75" customHeight="1" x14ac:dyDescent="0.25">
      <c r="A18" s="152">
        <v>11</v>
      </c>
      <c r="B18" s="153" t="s">
        <v>503</v>
      </c>
      <c r="C18" s="153" t="s">
        <v>193</v>
      </c>
      <c r="D18" s="153" t="s">
        <v>83</v>
      </c>
      <c r="E18" s="154" t="s">
        <v>188</v>
      </c>
      <c r="F18" s="187" t="s">
        <v>568</v>
      </c>
      <c r="G18" s="155" t="s">
        <v>3</v>
      </c>
      <c r="H18" s="156" t="s">
        <v>150</v>
      </c>
      <c r="I18" s="157">
        <v>11</v>
      </c>
      <c r="J18" s="158" t="s">
        <v>569</v>
      </c>
      <c r="K18" s="145">
        <v>6</v>
      </c>
      <c r="L18" s="145">
        <v>0</v>
      </c>
      <c r="M18" s="145">
        <v>4</v>
      </c>
      <c r="N18" s="145">
        <v>14</v>
      </c>
      <c r="O18" s="145">
        <v>16</v>
      </c>
      <c r="P18" s="145">
        <v>8</v>
      </c>
      <c r="Q18" s="145">
        <v>2</v>
      </c>
      <c r="R18" s="145">
        <v>18</v>
      </c>
      <c r="S18" s="145">
        <f>SUM(K18:R18)</f>
        <v>68</v>
      </c>
      <c r="T18" s="219">
        <f>S18*100/102</f>
        <v>66.666666666666671</v>
      </c>
      <c r="U18" s="220" t="s">
        <v>588</v>
      </c>
    </row>
    <row r="19" spans="1:21" s="221" customFormat="1" ht="15.75" customHeight="1" x14ac:dyDescent="0.25">
      <c r="A19" s="152">
        <v>12</v>
      </c>
      <c r="B19" s="161" t="s">
        <v>518</v>
      </c>
      <c r="C19" s="159" t="s">
        <v>229</v>
      </c>
      <c r="D19" s="159" t="s">
        <v>96</v>
      </c>
      <c r="E19" s="154" t="s">
        <v>188</v>
      </c>
      <c r="F19" s="160">
        <v>38937</v>
      </c>
      <c r="G19" s="155" t="s">
        <v>3</v>
      </c>
      <c r="H19" s="161" t="s">
        <v>160</v>
      </c>
      <c r="I19" s="157">
        <v>11</v>
      </c>
      <c r="J19" s="159" t="s">
        <v>390</v>
      </c>
      <c r="K19" s="145">
        <v>6</v>
      </c>
      <c r="L19" s="145">
        <v>3</v>
      </c>
      <c r="M19" s="145">
        <v>4</v>
      </c>
      <c r="N19" s="145">
        <v>14</v>
      </c>
      <c r="O19" s="145">
        <v>12</v>
      </c>
      <c r="P19" s="145">
        <v>13</v>
      </c>
      <c r="Q19" s="145">
        <v>0</v>
      </c>
      <c r="R19" s="145">
        <v>15</v>
      </c>
      <c r="S19" s="145">
        <f>SUM(K19:R19)</f>
        <v>67</v>
      </c>
      <c r="T19" s="219">
        <f>S19*100/102</f>
        <v>65.686274509803923</v>
      </c>
      <c r="U19" s="220" t="s">
        <v>588</v>
      </c>
    </row>
    <row r="20" spans="1:21" s="221" customFormat="1" ht="15.75" customHeight="1" x14ac:dyDescent="0.25">
      <c r="A20" s="152">
        <v>13</v>
      </c>
      <c r="B20" s="167" t="s">
        <v>524</v>
      </c>
      <c r="C20" s="167" t="s">
        <v>229</v>
      </c>
      <c r="D20" s="167" t="s">
        <v>197</v>
      </c>
      <c r="E20" s="154" t="s">
        <v>188</v>
      </c>
      <c r="F20" s="177">
        <v>39129</v>
      </c>
      <c r="G20" s="155" t="s">
        <v>3</v>
      </c>
      <c r="H20" s="162" t="s">
        <v>151</v>
      </c>
      <c r="I20" s="157">
        <v>11</v>
      </c>
      <c r="J20" s="166" t="s">
        <v>570</v>
      </c>
      <c r="K20" s="145">
        <v>4</v>
      </c>
      <c r="L20" s="145">
        <v>3</v>
      </c>
      <c r="M20" s="145">
        <v>2</v>
      </c>
      <c r="N20" s="145">
        <v>14</v>
      </c>
      <c r="O20" s="145">
        <v>16</v>
      </c>
      <c r="P20" s="145">
        <v>12</v>
      </c>
      <c r="Q20" s="145">
        <v>0</v>
      </c>
      <c r="R20" s="145">
        <v>12</v>
      </c>
      <c r="S20" s="145">
        <f>SUM(K20:R20)</f>
        <v>63</v>
      </c>
      <c r="T20" s="219">
        <f>S20*100/102</f>
        <v>61.764705882352942</v>
      </c>
      <c r="U20" s="220" t="s">
        <v>588</v>
      </c>
    </row>
    <row r="21" spans="1:21" ht="15.75" customHeight="1" x14ac:dyDescent="0.25">
      <c r="A21" s="152">
        <v>14</v>
      </c>
      <c r="B21" s="159" t="s">
        <v>553</v>
      </c>
      <c r="C21" s="159" t="s">
        <v>190</v>
      </c>
      <c r="D21" s="159" t="s">
        <v>408</v>
      </c>
      <c r="E21" s="154" t="s">
        <v>188</v>
      </c>
      <c r="F21" s="164">
        <v>39097</v>
      </c>
      <c r="G21" s="155" t="s">
        <v>3</v>
      </c>
      <c r="H21" s="161" t="s">
        <v>156</v>
      </c>
      <c r="I21" s="157">
        <v>11</v>
      </c>
      <c r="J21" s="159" t="s">
        <v>176</v>
      </c>
      <c r="K21" s="117">
        <v>2</v>
      </c>
      <c r="L21" s="117">
        <v>3</v>
      </c>
      <c r="M21" s="117">
        <v>4</v>
      </c>
      <c r="N21" s="117">
        <v>9</v>
      </c>
      <c r="O21" s="117">
        <v>12</v>
      </c>
      <c r="P21" s="117">
        <v>2</v>
      </c>
      <c r="Q21" s="117">
        <v>9</v>
      </c>
      <c r="R21" s="117">
        <v>20</v>
      </c>
      <c r="S21" s="117">
        <f>SUM(K21:R21)</f>
        <v>61</v>
      </c>
      <c r="T21" s="118">
        <f>S21*100/102</f>
        <v>59.803921568627452</v>
      </c>
      <c r="U21" s="116"/>
    </row>
    <row r="22" spans="1:21" ht="15.75" customHeight="1" x14ac:dyDescent="0.25">
      <c r="A22" s="152">
        <v>15</v>
      </c>
      <c r="B22" s="153" t="s">
        <v>507</v>
      </c>
      <c r="C22" s="153" t="s">
        <v>107</v>
      </c>
      <c r="D22" s="153" t="s">
        <v>123</v>
      </c>
      <c r="E22" s="154" t="s">
        <v>9</v>
      </c>
      <c r="F22" s="187" t="s">
        <v>565</v>
      </c>
      <c r="G22" s="155" t="s">
        <v>3</v>
      </c>
      <c r="H22" s="156" t="s">
        <v>150</v>
      </c>
      <c r="I22" s="157">
        <v>11</v>
      </c>
      <c r="J22" s="153" t="s">
        <v>569</v>
      </c>
      <c r="K22" s="117">
        <v>6</v>
      </c>
      <c r="L22" s="117">
        <v>0</v>
      </c>
      <c r="M22" s="117">
        <v>4</v>
      </c>
      <c r="N22" s="117">
        <v>14</v>
      </c>
      <c r="O22" s="117">
        <v>16</v>
      </c>
      <c r="P22" s="117">
        <v>4</v>
      </c>
      <c r="Q22" s="117">
        <v>0</v>
      </c>
      <c r="R22" s="117">
        <v>17</v>
      </c>
      <c r="S22" s="117">
        <f>SUM(K22:R22)</f>
        <v>61</v>
      </c>
      <c r="T22" s="118">
        <f>S22*100/102</f>
        <v>59.803921568627452</v>
      </c>
      <c r="U22" s="116"/>
    </row>
    <row r="23" spans="1:21" ht="15.75" customHeight="1" x14ac:dyDescent="0.25">
      <c r="A23" s="152">
        <v>16</v>
      </c>
      <c r="B23" s="155" t="s">
        <v>97</v>
      </c>
      <c r="C23" s="155" t="s">
        <v>529</v>
      </c>
      <c r="D23" s="155" t="s">
        <v>530</v>
      </c>
      <c r="E23" s="154" t="s">
        <v>188</v>
      </c>
      <c r="F23" s="188">
        <v>38964</v>
      </c>
      <c r="G23" s="155" t="s">
        <v>3</v>
      </c>
      <c r="H23" s="162" t="s">
        <v>153</v>
      </c>
      <c r="I23" s="157">
        <v>11</v>
      </c>
      <c r="J23" s="163" t="s">
        <v>294</v>
      </c>
      <c r="K23" s="117">
        <v>5</v>
      </c>
      <c r="L23" s="117">
        <v>0</v>
      </c>
      <c r="M23" s="117">
        <v>4</v>
      </c>
      <c r="N23" s="117">
        <v>11</v>
      </c>
      <c r="O23" s="117">
        <v>10</v>
      </c>
      <c r="P23" s="117">
        <v>12</v>
      </c>
      <c r="Q23" s="117">
        <v>18</v>
      </c>
      <c r="R23" s="117">
        <v>0</v>
      </c>
      <c r="S23" s="117">
        <f>SUM(K23:R23)</f>
        <v>60</v>
      </c>
      <c r="T23" s="118">
        <f>S23*100/102</f>
        <v>58.823529411764703</v>
      </c>
      <c r="U23" s="116"/>
    </row>
    <row r="24" spans="1:21" ht="15.75" customHeight="1" x14ac:dyDescent="0.25">
      <c r="A24" s="152">
        <v>17</v>
      </c>
      <c r="B24" s="174" t="s">
        <v>558</v>
      </c>
      <c r="C24" s="174" t="s">
        <v>559</v>
      </c>
      <c r="D24" s="174" t="s">
        <v>560</v>
      </c>
      <c r="E24" s="154" t="s">
        <v>9</v>
      </c>
      <c r="F24" s="168">
        <v>38765</v>
      </c>
      <c r="G24" s="155" t="s">
        <v>3</v>
      </c>
      <c r="H24" s="178" t="s">
        <v>166</v>
      </c>
      <c r="I24" s="157">
        <v>11</v>
      </c>
      <c r="J24" s="174" t="s">
        <v>186</v>
      </c>
      <c r="K24" s="117">
        <v>5</v>
      </c>
      <c r="L24" s="117">
        <v>0</v>
      </c>
      <c r="M24" s="117">
        <v>4</v>
      </c>
      <c r="N24" s="117">
        <v>12</v>
      </c>
      <c r="O24" s="117">
        <v>9</v>
      </c>
      <c r="P24" s="117">
        <v>12</v>
      </c>
      <c r="Q24" s="117">
        <v>0</v>
      </c>
      <c r="R24" s="117">
        <v>15</v>
      </c>
      <c r="S24" s="117">
        <f>SUM(K24:R24)</f>
        <v>57</v>
      </c>
      <c r="T24" s="118">
        <f>S24*100/102</f>
        <v>55.882352941176471</v>
      </c>
      <c r="U24" s="116"/>
    </row>
    <row r="25" spans="1:21" ht="15.75" customHeight="1" x14ac:dyDescent="0.25">
      <c r="A25" s="152">
        <v>18</v>
      </c>
      <c r="B25" s="159" t="s">
        <v>520</v>
      </c>
      <c r="C25" s="159" t="s">
        <v>521</v>
      </c>
      <c r="D25" s="159" t="s">
        <v>197</v>
      </c>
      <c r="E25" s="154" t="s">
        <v>188</v>
      </c>
      <c r="F25" s="160">
        <v>39254</v>
      </c>
      <c r="G25" s="155" t="s">
        <v>3</v>
      </c>
      <c r="H25" s="161" t="s">
        <v>160</v>
      </c>
      <c r="I25" s="157">
        <v>11</v>
      </c>
      <c r="J25" s="159" t="s">
        <v>390</v>
      </c>
      <c r="K25" s="117">
        <v>6</v>
      </c>
      <c r="L25" s="117">
        <v>3</v>
      </c>
      <c r="M25" s="117">
        <v>4</v>
      </c>
      <c r="N25" s="117">
        <v>10</v>
      </c>
      <c r="O25" s="117">
        <v>12</v>
      </c>
      <c r="P25" s="117">
        <v>13</v>
      </c>
      <c r="Q25" s="117">
        <v>0</v>
      </c>
      <c r="R25" s="117">
        <v>8</v>
      </c>
      <c r="S25" s="117">
        <f>SUM(K25:R25)</f>
        <v>56</v>
      </c>
      <c r="T25" s="118">
        <f>S25*100/102</f>
        <v>54.901960784313722</v>
      </c>
      <c r="U25" s="116"/>
    </row>
    <row r="26" spans="1:21" ht="15.75" customHeight="1" x14ac:dyDescent="0.25">
      <c r="A26" s="152">
        <v>19</v>
      </c>
      <c r="B26" s="171" t="s">
        <v>358</v>
      </c>
      <c r="C26" s="171" t="s">
        <v>195</v>
      </c>
      <c r="D26" s="171" t="s">
        <v>419</v>
      </c>
      <c r="E26" s="154" t="s">
        <v>9</v>
      </c>
      <c r="F26" s="172">
        <v>38966</v>
      </c>
      <c r="G26" s="155" t="s">
        <v>3</v>
      </c>
      <c r="H26" s="161" t="s">
        <v>165</v>
      </c>
      <c r="I26" s="157">
        <v>11</v>
      </c>
      <c r="J26" s="159" t="s">
        <v>596</v>
      </c>
      <c r="K26" s="117">
        <v>4</v>
      </c>
      <c r="L26" s="117">
        <v>0</v>
      </c>
      <c r="M26" s="117">
        <v>2</v>
      </c>
      <c r="N26" s="117">
        <v>14</v>
      </c>
      <c r="O26" s="117">
        <v>10</v>
      </c>
      <c r="P26" s="117">
        <v>8</v>
      </c>
      <c r="Q26" s="117">
        <v>17</v>
      </c>
      <c r="R26" s="117">
        <v>0</v>
      </c>
      <c r="S26" s="117">
        <f>SUM(K26:R26)</f>
        <v>55</v>
      </c>
      <c r="T26" s="118">
        <f>S26*100/102</f>
        <v>53.921568627450981</v>
      </c>
      <c r="U26" s="116"/>
    </row>
    <row r="27" spans="1:21" ht="15.75" customHeight="1" x14ac:dyDescent="0.25">
      <c r="A27" s="152">
        <v>20</v>
      </c>
      <c r="B27" s="163" t="s">
        <v>556</v>
      </c>
      <c r="C27" s="163" t="s">
        <v>190</v>
      </c>
      <c r="D27" s="163" t="s">
        <v>119</v>
      </c>
      <c r="E27" s="154" t="s">
        <v>188</v>
      </c>
      <c r="F27" s="165">
        <v>38818</v>
      </c>
      <c r="G27" s="155" t="s">
        <v>3</v>
      </c>
      <c r="H27" s="162" t="s">
        <v>280</v>
      </c>
      <c r="I27" s="157">
        <v>11</v>
      </c>
      <c r="J27" s="162" t="s">
        <v>572</v>
      </c>
      <c r="K27" s="117">
        <v>5</v>
      </c>
      <c r="L27" s="117">
        <v>0</v>
      </c>
      <c r="M27" s="117">
        <v>4</v>
      </c>
      <c r="N27" s="117">
        <v>5</v>
      </c>
      <c r="O27" s="117">
        <v>16</v>
      </c>
      <c r="P27" s="117">
        <v>10</v>
      </c>
      <c r="Q27" s="117">
        <v>1</v>
      </c>
      <c r="R27" s="117">
        <v>13</v>
      </c>
      <c r="S27" s="117">
        <f>SUM(K27:R27)</f>
        <v>54</v>
      </c>
      <c r="T27" s="118">
        <f>S27*100/102</f>
        <v>52.941176470588232</v>
      </c>
      <c r="U27" s="116"/>
    </row>
    <row r="28" spans="1:21" ht="15.75" customHeight="1" x14ac:dyDescent="0.25">
      <c r="A28" s="152">
        <v>21</v>
      </c>
      <c r="B28" s="153" t="s">
        <v>509</v>
      </c>
      <c r="C28" s="153" t="s">
        <v>510</v>
      </c>
      <c r="D28" s="153" t="s">
        <v>67</v>
      </c>
      <c r="E28" s="154" t="s">
        <v>9</v>
      </c>
      <c r="F28" s="187" t="s">
        <v>563</v>
      </c>
      <c r="G28" s="155" t="s">
        <v>3</v>
      </c>
      <c r="H28" s="156" t="s">
        <v>150</v>
      </c>
      <c r="I28" s="157">
        <v>11</v>
      </c>
      <c r="J28" s="153" t="s">
        <v>569</v>
      </c>
      <c r="K28" s="117">
        <v>6</v>
      </c>
      <c r="L28" s="117">
        <v>0</v>
      </c>
      <c r="M28" s="117">
        <v>4</v>
      </c>
      <c r="N28" s="117">
        <v>13</v>
      </c>
      <c r="O28" s="117">
        <v>10</v>
      </c>
      <c r="P28" s="117">
        <v>8</v>
      </c>
      <c r="Q28" s="117">
        <v>0</v>
      </c>
      <c r="R28" s="117">
        <v>13</v>
      </c>
      <c r="S28" s="117">
        <f>SUM(K28:R28)</f>
        <v>54</v>
      </c>
      <c r="T28" s="118">
        <f>S28*100/102</f>
        <v>52.941176470588232</v>
      </c>
      <c r="U28" s="116"/>
    </row>
    <row r="29" spans="1:21" ht="15.75" customHeight="1" x14ac:dyDescent="0.25">
      <c r="A29" s="152">
        <v>22</v>
      </c>
      <c r="B29" s="159" t="s">
        <v>511</v>
      </c>
      <c r="C29" s="159" t="s">
        <v>541</v>
      </c>
      <c r="D29" s="159" t="s">
        <v>542</v>
      </c>
      <c r="E29" s="154" t="s">
        <v>9</v>
      </c>
      <c r="F29" s="160">
        <v>39055</v>
      </c>
      <c r="G29" s="155" t="s">
        <v>3</v>
      </c>
      <c r="H29" s="161" t="s">
        <v>160</v>
      </c>
      <c r="I29" s="157">
        <v>11</v>
      </c>
      <c r="J29" s="159" t="s">
        <v>390</v>
      </c>
      <c r="K29" s="117">
        <v>3</v>
      </c>
      <c r="L29" s="117">
        <v>3</v>
      </c>
      <c r="M29" s="117">
        <v>4</v>
      </c>
      <c r="N29" s="117">
        <v>7</v>
      </c>
      <c r="O29" s="117">
        <v>6</v>
      </c>
      <c r="P29" s="117">
        <v>4</v>
      </c>
      <c r="Q29" s="117">
        <v>11</v>
      </c>
      <c r="R29" s="117">
        <v>15</v>
      </c>
      <c r="S29" s="117">
        <f>SUM(K29:R29)</f>
        <v>53</v>
      </c>
      <c r="T29" s="118">
        <f>S29*100/102</f>
        <v>51.96078431372549</v>
      </c>
      <c r="U29" s="116"/>
    </row>
    <row r="30" spans="1:21" ht="15.75" customHeight="1" x14ac:dyDescent="0.25">
      <c r="A30" s="193">
        <v>23</v>
      </c>
      <c r="B30" s="200" t="s">
        <v>549</v>
      </c>
      <c r="C30" s="200" t="s">
        <v>550</v>
      </c>
      <c r="D30" s="200" t="s">
        <v>35</v>
      </c>
      <c r="E30" s="194" t="s">
        <v>9</v>
      </c>
      <c r="F30" s="201">
        <v>39074</v>
      </c>
      <c r="G30" s="195" t="s">
        <v>3</v>
      </c>
      <c r="H30" s="202" t="s">
        <v>159</v>
      </c>
      <c r="I30" s="196">
        <v>11</v>
      </c>
      <c r="J30" s="203" t="s">
        <v>571</v>
      </c>
      <c r="K30" s="197">
        <v>5</v>
      </c>
      <c r="L30" s="197">
        <v>0</v>
      </c>
      <c r="M30" s="197">
        <v>4</v>
      </c>
      <c r="N30" s="197">
        <v>7</v>
      </c>
      <c r="O30" s="197">
        <v>9</v>
      </c>
      <c r="P30" s="197">
        <v>12</v>
      </c>
      <c r="Q30" s="197">
        <v>5</v>
      </c>
      <c r="R30" s="197">
        <v>9</v>
      </c>
      <c r="S30" s="197">
        <f>SUM(K30:R30)</f>
        <v>51</v>
      </c>
      <c r="T30" s="198">
        <f>S30*100/102</f>
        <v>50</v>
      </c>
      <c r="U30" s="199"/>
    </row>
    <row r="31" spans="1:21" s="221" customFormat="1" ht="15.75" customHeight="1" x14ac:dyDescent="0.25">
      <c r="A31" s="152">
        <v>24</v>
      </c>
      <c r="B31" s="171" t="s">
        <v>519</v>
      </c>
      <c r="C31" s="171" t="s">
        <v>195</v>
      </c>
      <c r="D31" s="171" t="s">
        <v>67</v>
      </c>
      <c r="E31" s="154" t="s">
        <v>9</v>
      </c>
      <c r="F31" s="172">
        <v>39925</v>
      </c>
      <c r="G31" s="155" t="s">
        <v>3</v>
      </c>
      <c r="H31" s="161" t="s">
        <v>165</v>
      </c>
      <c r="I31" s="157">
        <v>11</v>
      </c>
      <c r="J31" s="159" t="s">
        <v>596</v>
      </c>
      <c r="K31" s="145">
        <v>6</v>
      </c>
      <c r="L31" s="145">
        <v>2</v>
      </c>
      <c r="M31" s="145">
        <v>4</v>
      </c>
      <c r="N31" s="145">
        <v>14</v>
      </c>
      <c r="O31" s="145">
        <v>16</v>
      </c>
      <c r="P31" s="145">
        <v>8</v>
      </c>
      <c r="Q31" s="145">
        <v>0</v>
      </c>
      <c r="R31" s="145">
        <v>0</v>
      </c>
      <c r="S31" s="145">
        <f>SUM(K31:R31)</f>
        <v>50</v>
      </c>
      <c r="T31" s="219">
        <f>S31*100/102</f>
        <v>49.019607843137258</v>
      </c>
      <c r="U31" s="220"/>
    </row>
    <row r="32" spans="1:21" ht="15.75" customHeight="1" x14ac:dyDescent="0.25">
      <c r="A32" s="152">
        <v>25</v>
      </c>
      <c r="B32" s="159" t="s">
        <v>358</v>
      </c>
      <c r="C32" s="159" t="s">
        <v>525</v>
      </c>
      <c r="D32" s="159" t="s">
        <v>95</v>
      </c>
      <c r="E32" s="154" t="s">
        <v>9</v>
      </c>
      <c r="F32" s="160">
        <v>39108</v>
      </c>
      <c r="G32" s="155" t="s">
        <v>3</v>
      </c>
      <c r="H32" s="161" t="s">
        <v>156</v>
      </c>
      <c r="I32" s="157">
        <v>11</v>
      </c>
      <c r="J32" s="159" t="s">
        <v>176</v>
      </c>
      <c r="K32" s="117">
        <v>4</v>
      </c>
      <c r="L32" s="117">
        <v>3</v>
      </c>
      <c r="M32" s="117">
        <v>4</v>
      </c>
      <c r="N32" s="117">
        <v>9</v>
      </c>
      <c r="O32" s="117">
        <v>10</v>
      </c>
      <c r="P32" s="117">
        <v>11</v>
      </c>
      <c r="Q32" s="117">
        <v>0</v>
      </c>
      <c r="R32" s="117">
        <v>4</v>
      </c>
      <c r="S32" s="117">
        <f>SUM(K32:R32)</f>
        <v>45</v>
      </c>
      <c r="T32" s="118">
        <f>S32*100/102</f>
        <v>44.117647058823529</v>
      </c>
      <c r="U32" s="116"/>
    </row>
    <row r="33" spans="1:21" ht="15.75" customHeight="1" x14ac:dyDescent="0.25">
      <c r="A33" s="152">
        <v>26</v>
      </c>
      <c r="B33" s="159" t="s">
        <v>76</v>
      </c>
      <c r="C33" s="159" t="s">
        <v>554</v>
      </c>
      <c r="D33" s="159" t="s">
        <v>55</v>
      </c>
      <c r="E33" s="154" t="s">
        <v>9</v>
      </c>
      <c r="F33" s="160">
        <v>38968</v>
      </c>
      <c r="G33" s="155" t="s">
        <v>3</v>
      </c>
      <c r="H33" s="161" t="s">
        <v>160</v>
      </c>
      <c r="I33" s="157">
        <v>11</v>
      </c>
      <c r="J33" s="159" t="s">
        <v>390</v>
      </c>
      <c r="K33" s="117">
        <v>3</v>
      </c>
      <c r="L33" s="117">
        <v>3</v>
      </c>
      <c r="M33" s="117">
        <v>2</v>
      </c>
      <c r="N33" s="117">
        <v>13</v>
      </c>
      <c r="O33" s="117">
        <v>9</v>
      </c>
      <c r="P33" s="117">
        <v>13</v>
      </c>
      <c r="Q33" s="117">
        <v>0</v>
      </c>
      <c r="R33" s="117">
        <v>0</v>
      </c>
      <c r="S33" s="117">
        <f>SUM(K33:R33)</f>
        <v>43</v>
      </c>
      <c r="T33" s="118">
        <f>S33*100/102</f>
        <v>42.156862745098039</v>
      </c>
      <c r="U33" s="116"/>
    </row>
    <row r="34" spans="1:21" ht="15.75" customHeight="1" x14ac:dyDescent="0.25">
      <c r="A34" s="152">
        <v>27</v>
      </c>
      <c r="B34" s="167" t="s">
        <v>527</v>
      </c>
      <c r="C34" s="167" t="s">
        <v>98</v>
      </c>
      <c r="D34" s="167" t="s">
        <v>96</v>
      </c>
      <c r="E34" s="154" t="s">
        <v>188</v>
      </c>
      <c r="F34" s="168">
        <v>39100</v>
      </c>
      <c r="G34" s="155" t="s">
        <v>3</v>
      </c>
      <c r="H34" s="169" t="s">
        <v>155</v>
      </c>
      <c r="I34" s="157">
        <v>11</v>
      </c>
      <c r="J34" s="167" t="s">
        <v>175</v>
      </c>
      <c r="K34" s="117">
        <v>4</v>
      </c>
      <c r="L34" s="117">
        <v>0</v>
      </c>
      <c r="M34" s="117">
        <v>1</v>
      </c>
      <c r="N34" s="117">
        <v>6</v>
      </c>
      <c r="O34" s="117">
        <v>5</v>
      </c>
      <c r="P34" s="117">
        <v>4</v>
      </c>
      <c r="Q34" s="117">
        <v>4</v>
      </c>
      <c r="R34" s="117">
        <v>15</v>
      </c>
      <c r="S34" s="117">
        <f>SUM(K34:R34)</f>
        <v>39</v>
      </c>
      <c r="T34" s="118">
        <f>S34*100/102</f>
        <v>38.235294117647058</v>
      </c>
      <c r="U34" s="116"/>
    </row>
    <row r="35" spans="1:21" ht="15.75" customHeight="1" x14ac:dyDescent="0.25">
      <c r="A35" s="152">
        <v>28</v>
      </c>
      <c r="B35" s="163" t="s">
        <v>522</v>
      </c>
      <c r="C35" s="163" t="s">
        <v>226</v>
      </c>
      <c r="D35" s="163" t="s">
        <v>523</v>
      </c>
      <c r="E35" s="154" t="s">
        <v>9</v>
      </c>
      <c r="F35" s="165">
        <v>39024</v>
      </c>
      <c r="G35" s="155" t="s">
        <v>3</v>
      </c>
      <c r="H35" s="162" t="s">
        <v>158</v>
      </c>
      <c r="I35" s="157">
        <v>11</v>
      </c>
      <c r="J35" s="163" t="s">
        <v>391</v>
      </c>
      <c r="K35" s="117">
        <v>0</v>
      </c>
      <c r="L35" s="117">
        <v>2</v>
      </c>
      <c r="M35" s="117">
        <v>0</v>
      </c>
      <c r="N35" s="117">
        <v>4</v>
      </c>
      <c r="O35" s="117">
        <v>8</v>
      </c>
      <c r="P35" s="117">
        <v>8</v>
      </c>
      <c r="Q35" s="117">
        <v>5</v>
      </c>
      <c r="R35" s="117">
        <v>11</v>
      </c>
      <c r="S35" s="117">
        <f>SUM(K35:R35)</f>
        <v>38</v>
      </c>
      <c r="T35" s="118">
        <f>S35*100/102</f>
        <v>37.254901960784316</v>
      </c>
      <c r="U35" s="116"/>
    </row>
    <row r="36" spans="1:21" ht="15.75" customHeight="1" x14ac:dyDescent="0.25">
      <c r="A36" s="152">
        <v>29</v>
      </c>
      <c r="B36" s="167" t="s">
        <v>515</v>
      </c>
      <c r="C36" s="167" t="s">
        <v>447</v>
      </c>
      <c r="D36" s="167" t="s">
        <v>483</v>
      </c>
      <c r="E36" s="154" t="s">
        <v>9</v>
      </c>
      <c r="F36" s="168">
        <v>38837</v>
      </c>
      <c r="G36" s="155" t="s">
        <v>3</v>
      </c>
      <c r="H36" s="162" t="s">
        <v>152</v>
      </c>
      <c r="I36" s="157">
        <v>11</v>
      </c>
      <c r="J36" s="159" t="s">
        <v>295</v>
      </c>
      <c r="K36" s="117">
        <v>5</v>
      </c>
      <c r="L36" s="117">
        <v>0</v>
      </c>
      <c r="M36" s="117">
        <v>2</v>
      </c>
      <c r="N36" s="117">
        <v>5</v>
      </c>
      <c r="O36" s="117">
        <v>2</v>
      </c>
      <c r="P36" s="117">
        <v>4</v>
      </c>
      <c r="Q36" s="117">
        <v>9</v>
      </c>
      <c r="R36" s="117">
        <v>11</v>
      </c>
      <c r="S36" s="117">
        <f>SUM(K36:R36)</f>
        <v>38</v>
      </c>
      <c r="T36" s="118">
        <f>S36*100/102</f>
        <v>37.254901960784316</v>
      </c>
      <c r="U36" s="116"/>
    </row>
    <row r="37" spans="1:21" ht="15.75" customHeight="1" x14ac:dyDescent="0.25">
      <c r="A37" s="152">
        <v>30</v>
      </c>
      <c r="B37" s="163" t="s">
        <v>86</v>
      </c>
      <c r="C37" s="163" t="s">
        <v>472</v>
      </c>
      <c r="D37" s="163" t="s">
        <v>547</v>
      </c>
      <c r="E37" s="154" t="s">
        <v>188</v>
      </c>
      <c r="F37" s="175">
        <v>38917</v>
      </c>
      <c r="G37" s="155" t="s">
        <v>3</v>
      </c>
      <c r="H37" s="162" t="s">
        <v>162</v>
      </c>
      <c r="I37" s="157">
        <v>11</v>
      </c>
      <c r="J37" s="163" t="s">
        <v>400</v>
      </c>
      <c r="K37" s="117">
        <v>6</v>
      </c>
      <c r="L37" s="117">
        <v>0</v>
      </c>
      <c r="M37" s="117">
        <v>3</v>
      </c>
      <c r="N37" s="117">
        <v>7</v>
      </c>
      <c r="O37" s="117">
        <v>11</v>
      </c>
      <c r="P37" s="117">
        <v>0</v>
      </c>
      <c r="Q37" s="117">
        <v>0</v>
      </c>
      <c r="R37" s="117">
        <v>11</v>
      </c>
      <c r="S37" s="117">
        <f>SUM(K37:R37)</f>
        <v>38</v>
      </c>
      <c r="T37" s="118">
        <f>S37*100/102</f>
        <v>37.254901960784316</v>
      </c>
      <c r="U37" s="116"/>
    </row>
    <row r="38" spans="1:21" ht="15.75" customHeight="1" x14ac:dyDescent="0.25">
      <c r="A38" s="152">
        <v>31</v>
      </c>
      <c r="B38" s="153" t="s">
        <v>508</v>
      </c>
      <c r="C38" s="153" t="s">
        <v>459</v>
      </c>
      <c r="D38" s="153" t="s">
        <v>72</v>
      </c>
      <c r="E38" s="154" t="s">
        <v>9</v>
      </c>
      <c r="F38" s="187" t="s">
        <v>564</v>
      </c>
      <c r="G38" s="155" t="s">
        <v>3</v>
      </c>
      <c r="H38" s="156" t="s">
        <v>150</v>
      </c>
      <c r="I38" s="157">
        <v>11</v>
      </c>
      <c r="J38" s="158" t="s">
        <v>569</v>
      </c>
      <c r="K38" s="117">
        <v>3</v>
      </c>
      <c r="L38" s="117">
        <v>0</v>
      </c>
      <c r="M38" s="117">
        <v>4</v>
      </c>
      <c r="N38" s="117">
        <v>0</v>
      </c>
      <c r="O38" s="117">
        <v>13</v>
      </c>
      <c r="P38" s="117">
        <v>6</v>
      </c>
      <c r="Q38" s="117">
        <v>0</v>
      </c>
      <c r="R38" s="117">
        <v>11</v>
      </c>
      <c r="S38" s="117">
        <f>SUM(K38:R38)</f>
        <v>37</v>
      </c>
      <c r="T38" s="118">
        <f>S38*100/102</f>
        <v>36.274509803921568</v>
      </c>
      <c r="U38" s="116"/>
    </row>
    <row r="39" spans="1:21" ht="15.75" customHeight="1" x14ac:dyDescent="0.25">
      <c r="A39" s="152">
        <v>32</v>
      </c>
      <c r="B39" s="155" t="s">
        <v>555</v>
      </c>
      <c r="C39" s="155" t="s">
        <v>226</v>
      </c>
      <c r="D39" s="155" t="s">
        <v>250</v>
      </c>
      <c r="E39" s="154" t="s">
        <v>9</v>
      </c>
      <c r="F39" s="188" t="s">
        <v>561</v>
      </c>
      <c r="G39" s="155" t="s">
        <v>3</v>
      </c>
      <c r="H39" s="162" t="s">
        <v>153</v>
      </c>
      <c r="I39" s="157">
        <v>11</v>
      </c>
      <c r="J39" s="166" t="s">
        <v>294</v>
      </c>
      <c r="K39" s="117">
        <v>4</v>
      </c>
      <c r="L39" s="117">
        <v>0</v>
      </c>
      <c r="M39" s="117">
        <v>3</v>
      </c>
      <c r="N39" s="117">
        <v>1</v>
      </c>
      <c r="O39" s="117">
        <v>6</v>
      </c>
      <c r="P39" s="117">
        <v>0</v>
      </c>
      <c r="Q39" s="117">
        <v>9</v>
      </c>
      <c r="R39" s="117">
        <v>12</v>
      </c>
      <c r="S39" s="117">
        <f>SUM(K39:R39)</f>
        <v>35</v>
      </c>
      <c r="T39" s="118">
        <f>S39*100/102</f>
        <v>34.313725490196077</v>
      </c>
      <c r="U39" s="116"/>
    </row>
    <row r="40" spans="1:21" ht="15.75" customHeight="1" x14ac:dyDescent="0.25">
      <c r="A40" s="152">
        <v>33</v>
      </c>
      <c r="B40" s="159" t="s">
        <v>329</v>
      </c>
      <c r="C40" s="159" t="s">
        <v>298</v>
      </c>
      <c r="D40" s="159" t="s">
        <v>116</v>
      </c>
      <c r="E40" s="154" t="s">
        <v>9</v>
      </c>
      <c r="F40" s="160">
        <v>39071</v>
      </c>
      <c r="G40" s="155" t="s">
        <v>3</v>
      </c>
      <c r="H40" s="161" t="s">
        <v>283</v>
      </c>
      <c r="I40" s="157">
        <v>11</v>
      </c>
      <c r="J40" s="161" t="s">
        <v>292</v>
      </c>
      <c r="K40" s="117">
        <v>3</v>
      </c>
      <c r="L40" s="117">
        <v>0</v>
      </c>
      <c r="M40" s="117">
        <v>1</v>
      </c>
      <c r="N40" s="117">
        <v>3</v>
      </c>
      <c r="O40" s="117">
        <v>8</v>
      </c>
      <c r="P40" s="117">
        <v>0</v>
      </c>
      <c r="Q40" s="117">
        <v>0</v>
      </c>
      <c r="R40" s="117">
        <v>17</v>
      </c>
      <c r="S40" s="117">
        <f>SUM(K40:R40)</f>
        <v>32</v>
      </c>
      <c r="T40" s="118">
        <f>S40*100/102</f>
        <v>31.372549019607842</v>
      </c>
      <c r="U40" s="116"/>
    </row>
    <row r="41" spans="1:21" ht="15.75" customHeight="1" x14ac:dyDescent="0.25">
      <c r="A41" s="152">
        <v>34</v>
      </c>
      <c r="B41" s="155" t="s">
        <v>528</v>
      </c>
      <c r="C41" s="155" t="s">
        <v>226</v>
      </c>
      <c r="D41" s="155" t="s">
        <v>126</v>
      </c>
      <c r="E41" s="154" t="s">
        <v>9</v>
      </c>
      <c r="F41" s="177">
        <v>38880</v>
      </c>
      <c r="G41" s="155" t="s">
        <v>3</v>
      </c>
      <c r="H41" s="162" t="s">
        <v>153</v>
      </c>
      <c r="I41" s="157">
        <v>11</v>
      </c>
      <c r="J41" s="163" t="s">
        <v>294</v>
      </c>
      <c r="K41" s="117">
        <v>2</v>
      </c>
      <c r="L41" s="117">
        <v>0</v>
      </c>
      <c r="M41" s="117">
        <v>0</v>
      </c>
      <c r="N41" s="117">
        <v>5</v>
      </c>
      <c r="O41" s="117">
        <v>6</v>
      </c>
      <c r="P41" s="117">
        <v>2</v>
      </c>
      <c r="Q41" s="117">
        <v>0</v>
      </c>
      <c r="R41" s="117">
        <v>15</v>
      </c>
      <c r="S41" s="117">
        <f>SUM(K41:R41)</f>
        <v>30</v>
      </c>
      <c r="T41" s="118">
        <f>S41*100/102</f>
        <v>29.411764705882351</v>
      </c>
      <c r="U41" s="116"/>
    </row>
    <row r="42" spans="1:21" ht="15.75" customHeight="1" x14ac:dyDescent="0.25">
      <c r="A42" s="152">
        <v>35</v>
      </c>
      <c r="B42" s="159" t="s">
        <v>27</v>
      </c>
      <c r="C42" s="159" t="s">
        <v>84</v>
      </c>
      <c r="D42" s="159" t="s">
        <v>552</v>
      </c>
      <c r="E42" s="154" t="s">
        <v>188</v>
      </c>
      <c r="F42" s="160">
        <v>39156</v>
      </c>
      <c r="G42" s="155" t="s">
        <v>3</v>
      </c>
      <c r="H42" s="161" t="s">
        <v>160</v>
      </c>
      <c r="I42" s="157">
        <v>11</v>
      </c>
      <c r="J42" s="159" t="s">
        <v>390</v>
      </c>
      <c r="K42" s="117">
        <v>0</v>
      </c>
      <c r="L42" s="117">
        <v>3</v>
      </c>
      <c r="M42" s="117">
        <v>4</v>
      </c>
      <c r="N42" s="117">
        <v>2</v>
      </c>
      <c r="O42" s="117">
        <v>4</v>
      </c>
      <c r="P42" s="117">
        <v>13</v>
      </c>
      <c r="Q42" s="117">
        <v>0</v>
      </c>
      <c r="R42" s="117">
        <v>4</v>
      </c>
      <c r="S42" s="117">
        <f>SUM(K42:R42)</f>
        <v>30</v>
      </c>
      <c r="T42" s="118">
        <f>S42*100/102</f>
        <v>29.411764705882351</v>
      </c>
      <c r="U42" s="116"/>
    </row>
    <row r="43" spans="1:21" ht="15.75" customHeight="1" x14ac:dyDescent="0.25">
      <c r="A43" s="152">
        <v>36</v>
      </c>
      <c r="B43" s="167" t="s">
        <v>516</v>
      </c>
      <c r="C43" s="167" t="s">
        <v>517</v>
      </c>
      <c r="D43" s="167" t="s">
        <v>83</v>
      </c>
      <c r="E43" s="154" t="s">
        <v>188</v>
      </c>
      <c r="F43" s="168">
        <v>39078</v>
      </c>
      <c r="G43" s="155" t="s">
        <v>3</v>
      </c>
      <c r="H43" s="162" t="s">
        <v>152</v>
      </c>
      <c r="I43" s="157">
        <v>11</v>
      </c>
      <c r="J43" s="159" t="s">
        <v>295</v>
      </c>
      <c r="K43" s="117">
        <v>5</v>
      </c>
      <c r="L43" s="117">
        <v>0</v>
      </c>
      <c r="M43" s="117">
        <v>4</v>
      </c>
      <c r="N43" s="117">
        <v>7</v>
      </c>
      <c r="O43" s="117">
        <v>14</v>
      </c>
      <c r="P43" s="117">
        <v>0</v>
      </c>
      <c r="Q43" s="117">
        <v>0</v>
      </c>
      <c r="R43" s="117">
        <v>0</v>
      </c>
      <c r="S43" s="117">
        <f>SUM(K43:R43)</f>
        <v>30</v>
      </c>
      <c r="T43" s="118">
        <f>S43*100/102</f>
        <v>29.411764705882351</v>
      </c>
      <c r="U43" s="116"/>
    </row>
    <row r="44" spans="1:21" ht="15.75" customHeight="1" x14ac:dyDescent="0.25">
      <c r="A44" s="152">
        <v>37</v>
      </c>
      <c r="B44" s="167" t="s">
        <v>526</v>
      </c>
      <c r="C44" s="167" t="s">
        <v>302</v>
      </c>
      <c r="D44" s="167" t="s">
        <v>411</v>
      </c>
      <c r="E44" s="154" t="s">
        <v>188</v>
      </c>
      <c r="F44" s="177">
        <v>38854</v>
      </c>
      <c r="G44" s="155" t="s">
        <v>3</v>
      </c>
      <c r="H44" s="162" t="s">
        <v>151</v>
      </c>
      <c r="I44" s="157">
        <v>11</v>
      </c>
      <c r="J44" s="166" t="s">
        <v>570</v>
      </c>
      <c r="K44" s="117">
        <v>0</v>
      </c>
      <c r="L44" s="117">
        <v>3</v>
      </c>
      <c r="M44" s="117">
        <v>4</v>
      </c>
      <c r="N44" s="117">
        <v>6</v>
      </c>
      <c r="O44" s="117">
        <v>12</v>
      </c>
      <c r="P44" s="117">
        <v>0</v>
      </c>
      <c r="Q44" s="117">
        <v>0</v>
      </c>
      <c r="R44" s="117">
        <v>0</v>
      </c>
      <c r="S44" s="117">
        <f>SUM(K44:R44)</f>
        <v>25</v>
      </c>
      <c r="T44" s="118">
        <f>S44*100/102</f>
        <v>24.509803921568629</v>
      </c>
      <c r="U44" s="116"/>
    </row>
    <row r="45" spans="1:21" ht="15" customHeight="1" x14ac:dyDescent="0.25">
      <c r="A45" s="152">
        <v>38</v>
      </c>
      <c r="B45" s="159" t="s">
        <v>203</v>
      </c>
      <c r="C45" s="159" t="s">
        <v>206</v>
      </c>
      <c r="D45" s="159" t="s">
        <v>250</v>
      </c>
      <c r="E45" s="154" t="s">
        <v>9</v>
      </c>
      <c r="F45" s="164">
        <v>38836</v>
      </c>
      <c r="G45" s="155" t="s">
        <v>3</v>
      </c>
      <c r="H45" s="161" t="s">
        <v>157</v>
      </c>
      <c r="I45" s="157">
        <v>11</v>
      </c>
      <c r="J45" s="159" t="s">
        <v>389</v>
      </c>
      <c r="K45" s="117">
        <v>2</v>
      </c>
      <c r="L45" s="117">
        <v>0</v>
      </c>
      <c r="M45" s="117">
        <v>4</v>
      </c>
      <c r="N45" s="117">
        <v>6</v>
      </c>
      <c r="O45" s="117">
        <v>0</v>
      </c>
      <c r="P45" s="117">
        <v>2</v>
      </c>
      <c r="Q45" s="117">
        <v>4</v>
      </c>
      <c r="R45" s="117">
        <v>5</v>
      </c>
      <c r="S45" s="117">
        <f>SUM(K45:R45)</f>
        <v>23</v>
      </c>
      <c r="T45" s="118">
        <f>S45*100/102</f>
        <v>22.549019607843139</v>
      </c>
      <c r="U45" s="116"/>
    </row>
    <row r="46" spans="1:21" ht="15.75" customHeight="1" x14ac:dyDescent="0.25">
      <c r="A46" s="152">
        <v>39</v>
      </c>
      <c r="B46" s="153" t="s">
        <v>504</v>
      </c>
      <c r="C46" s="153" t="s">
        <v>298</v>
      </c>
      <c r="D46" s="153" t="s">
        <v>95</v>
      </c>
      <c r="E46" s="154" t="s">
        <v>9</v>
      </c>
      <c r="F46" s="187" t="s">
        <v>567</v>
      </c>
      <c r="G46" s="155" t="s">
        <v>3</v>
      </c>
      <c r="H46" s="156" t="s">
        <v>150</v>
      </c>
      <c r="I46" s="157">
        <v>11</v>
      </c>
      <c r="J46" s="158" t="s">
        <v>569</v>
      </c>
      <c r="K46" s="117">
        <v>3</v>
      </c>
      <c r="L46" s="117">
        <v>0</v>
      </c>
      <c r="M46" s="117">
        <v>4</v>
      </c>
      <c r="N46" s="117">
        <v>3</v>
      </c>
      <c r="O46" s="117">
        <v>10</v>
      </c>
      <c r="P46" s="117">
        <v>2</v>
      </c>
      <c r="Q46" s="117">
        <v>0</v>
      </c>
      <c r="R46" s="117">
        <v>0</v>
      </c>
      <c r="S46" s="117">
        <f>SUM(K46:R46)</f>
        <v>22</v>
      </c>
      <c r="T46" s="118">
        <f>S46*100/102</f>
        <v>21.568627450980394</v>
      </c>
      <c r="U46" s="116"/>
    </row>
    <row r="47" spans="1:21" ht="15.75" customHeight="1" x14ac:dyDescent="0.25">
      <c r="A47" s="152">
        <v>40</v>
      </c>
      <c r="B47" s="159" t="s">
        <v>551</v>
      </c>
      <c r="C47" s="159" t="s">
        <v>43</v>
      </c>
      <c r="D47" s="159" t="s">
        <v>123</v>
      </c>
      <c r="E47" s="154" t="s">
        <v>9</v>
      </c>
      <c r="F47" s="164">
        <v>38960</v>
      </c>
      <c r="G47" s="155" t="s">
        <v>3</v>
      </c>
      <c r="H47" s="161" t="s">
        <v>156</v>
      </c>
      <c r="I47" s="157">
        <v>11</v>
      </c>
      <c r="J47" s="159" t="s">
        <v>176</v>
      </c>
      <c r="K47" s="117">
        <v>4</v>
      </c>
      <c r="L47" s="117">
        <v>0</v>
      </c>
      <c r="M47" s="117">
        <v>4</v>
      </c>
      <c r="N47" s="117">
        <v>4</v>
      </c>
      <c r="O47" s="117">
        <v>0</v>
      </c>
      <c r="P47" s="117">
        <v>0</v>
      </c>
      <c r="Q47" s="117">
        <v>0</v>
      </c>
      <c r="R47" s="117">
        <v>9</v>
      </c>
      <c r="S47" s="117">
        <f>SUM(K47:R47)</f>
        <v>21</v>
      </c>
      <c r="T47" s="118">
        <f>S47*100/102</f>
        <v>20.588235294117649</v>
      </c>
      <c r="U47" s="116"/>
    </row>
    <row r="48" spans="1:21" ht="15.75" customHeight="1" x14ac:dyDescent="0.25">
      <c r="A48" s="152">
        <v>41</v>
      </c>
      <c r="B48" s="171" t="s">
        <v>543</v>
      </c>
      <c r="C48" s="171" t="s">
        <v>439</v>
      </c>
      <c r="D48" s="171" t="s">
        <v>80</v>
      </c>
      <c r="E48" s="154" t="s">
        <v>9</v>
      </c>
      <c r="F48" s="172">
        <v>39038</v>
      </c>
      <c r="G48" s="155" t="s">
        <v>3</v>
      </c>
      <c r="H48" s="161" t="s">
        <v>165</v>
      </c>
      <c r="I48" s="157">
        <v>11</v>
      </c>
      <c r="J48" s="159" t="s">
        <v>596</v>
      </c>
      <c r="K48" s="117">
        <v>0</v>
      </c>
      <c r="L48" s="117">
        <v>0</v>
      </c>
      <c r="M48" s="117">
        <v>4</v>
      </c>
      <c r="N48" s="117">
        <v>0</v>
      </c>
      <c r="O48" s="117">
        <v>15</v>
      </c>
      <c r="P48" s="117">
        <v>0</v>
      </c>
      <c r="Q48" s="117">
        <v>0</v>
      </c>
      <c r="R48" s="117">
        <v>0</v>
      </c>
      <c r="S48" s="117">
        <f>SUM(K48:R48)</f>
        <v>19</v>
      </c>
      <c r="T48" s="118">
        <f>S48*100/102</f>
        <v>18.627450980392158</v>
      </c>
      <c r="U48" s="116"/>
    </row>
    <row r="49" spans="1:21" ht="15.75" customHeight="1" x14ac:dyDescent="0.25">
      <c r="A49" s="152">
        <v>42</v>
      </c>
      <c r="B49" s="171" t="s">
        <v>514</v>
      </c>
      <c r="C49" s="171" t="s">
        <v>328</v>
      </c>
      <c r="D49" s="171" t="s">
        <v>219</v>
      </c>
      <c r="E49" s="154" t="s">
        <v>9</v>
      </c>
      <c r="F49" s="172">
        <v>38996</v>
      </c>
      <c r="G49" s="155" t="s">
        <v>3</v>
      </c>
      <c r="H49" s="161" t="s">
        <v>165</v>
      </c>
      <c r="I49" s="157">
        <v>11</v>
      </c>
      <c r="J49" s="159" t="s">
        <v>596</v>
      </c>
      <c r="K49" s="117">
        <v>0</v>
      </c>
      <c r="L49" s="117">
        <v>0</v>
      </c>
      <c r="M49" s="117">
        <v>4</v>
      </c>
      <c r="N49" s="117">
        <v>5</v>
      </c>
      <c r="O49" s="117">
        <v>2</v>
      </c>
      <c r="P49" s="117">
        <v>4</v>
      </c>
      <c r="Q49" s="117">
        <v>0</v>
      </c>
      <c r="R49" s="117">
        <v>0</v>
      </c>
      <c r="S49" s="117">
        <f>SUM(K49:R49)</f>
        <v>15</v>
      </c>
      <c r="T49" s="118">
        <f>S49*100/102</f>
        <v>14.705882352941176</v>
      </c>
      <c r="U49" s="116"/>
    </row>
    <row r="50" spans="1:21" ht="15.75" customHeight="1" x14ac:dyDescent="0.25">
      <c r="A50" s="152">
        <v>43</v>
      </c>
      <c r="B50" s="159" t="s">
        <v>584</v>
      </c>
      <c r="C50" s="159" t="s">
        <v>539</v>
      </c>
      <c r="D50" s="159" t="s">
        <v>411</v>
      </c>
      <c r="E50" s="154" t="s">
        <v>188</v>
      </c>
      <c r="F50" s="160">
        <v>38954</v>
      </c>
      <c r="G50" s="155" t="s">
        <v>3</v>
      </c>
      <c r="H50" s="161" t="s">
        <v>156</v>
      </c>
      <c r="I50" s="157">
        <v>11</v>
      </c>
      <c r="J50" s="159" t="s">
        <v>176</v>
      </c>
      <c r="K50" s="117">
        <v>1</v>
      </c>
      <c r="L50" s="117">
        <v>0</v>
      </c>
      <c r="M50" s="117">
        <v>4</v>
      </c>
      <c r="N50" s="117">
        <v>3</v>
      </c>
      <c r="O50" s="117">
        <v>6</v>
      </c>
      <c r="P50" s="117">
        <v>0</v>
      </c>
      <c r="Q50" s="117">
        <v>0</v>
      </c>
      <c r="R50" s="117">
        <v>0</v>
      </c>
      <c r="S50" s="117">
        <f>SUM(K50:R50)</f>
        <v>14</v>
      </c>
      <c r="T50" s="118">
        <f>S50*100/102</f>
        <v>13.725490196078431</v>
      </c>
      <c r="U50" s="116"/>
    </row>
    <row r="51" spans="1:21" ht="15.75" customHeight="1" x14ac:dyDescent="0.25">
      <c r="A51" s="152">
        <v>44</v>
      </c>
      <c r="B51" s="173" t="s">
        <v>546</v>
      </c>
      <c r="C51" s="173" t="s">
        <v>361</v>
      </c>
      <c r="D51" s="173" t="s">
        <v>367</v>
      </c>
      <c r="E51" s="154" t="s">
        <v>188</v>
      </c>
      <c r="F51" s="164">
        <v>39028</v>
      </c>
      <c r="G51" s="155" t="s">
        <v>3</v>
      </c>
      <c r="H51" s="161" t="s">
        <v>385</v>
      </c>
      <c r="I51" s="157">
        <v>11</v>
      </c>
      <c r="J51" s="170" t="s">
        <v>397</v>
      </c>
      <c r="K51" s="117">
        <v>0</v>
      </c>
      <c r="L51" s="117">
        <v>0</v>
      </c>
      <c r="M51" s="117">
        <v>2</v>
      </c>
      <c r="N51" s="117">
        <v>7</v>
      </c>
      <c r="O51" s="117">
        <v>4</v>
      </c>
      <c r="P51" s="117">
        <v>0</v>
      </c>
      <c r="Q51" s="117">
        <v>0</v>
      </c>
      <c r="R51" s="117">
        <v>0</v>
      </c>
      <c r="S51" s="117">
        <f>SUM(K51:R51)</f>
        <v>13</v>
      </c>
      <c r="T51" s="118">
        <f>S51*100/102</f>
        <v>12.745098039215685</v>
      </c>
      <c r="U51" s="116"/>
    </row>
    <row r="52" spans="1:21" ht="15.75" customHeight="1" x14ac:dyDescent="0.25">
      <c r="A52" s="152">
        <v>45</v>
      </c>
      <c r="B52" s="159" t="s">
        <v>535</v>
      </c>
      <c r="C52" s="159" t="s">
        <v>379</v>
      </c>
      <c r="D52" s="159" t="s">
        <v>61</v>
      </c>
      <c r="E52" s="154" t="s">
        <v>188</v>
      </c>
      <c r="F52" s="160" t="s">
        <v>562</v>
      </c>
      <c r="G52" s="155" t="s">
        <v>3</v>
      </c>
      <c r="H52" s="161" t="s">
        <v>385</v>
      </c>
      <c r="I52" s="157">
        <v>11</v>
      </c>
      <c r="J52" s="170" t="s">
        <v>397</v>
      </c>
      <c r="K52" s="117">
        <v>0</v>
      </c>
      <c r="L52" s="117">
        <v>0</v>
      </c>
      <c r="M52" s="117">
        <v>0</v>
      </c>
      <c r="N52" s="117">
        <v>9</v>
      </c>
      <c r="O52" s="117">
        <v>1</v>
      </c>
      <c r="P52" s="117">
        <v>0</v>
      </c>
      <c r="Q52" s="117">
        <v>0</v>
      </c>
      <c r="R52" s="117">
        <v>0</v>
      </c>
      <c r="S52" s="117">
        <f>SUM(K52:R52)</f>
        <v>10</v>
      </c>
      <c r="T52" s="118">
        <f>S52*100/102</f>
        <v>9.8039215686274517</v>
      </c>
      <c r="U52" s="116"/>
    </row>
    <row r="53" spans="1:21" ht="15.75" customHeight="1" x14ac:dyDescent="0.25">
      <c r="A53" s="152">
        <v>46</v>
      </c>
      <c r="B53" s="159" t="s">
        <v>548</v>
      </c>
      <c r="C53" s="159" t="s">
        <v>510</v>
      </c>
      <c r="D53" s="159" t="s">
        <v>213</v>
      </c>
      <c r="E53" s="154" t="s">
        <v>9</v>
      </c>
      <c r="F53" s="160">
        <v>38980</v>
      </c>
      <c r="G53" s="155" t="s">
        <v>3</v>
      </c>
      <c r="H53" s="161" t="s">
        <v>283</v>
      </c>
      <c r="I53" s="157">
        <v>11</v>
      </c>
      <c r="J53" s="161" t="s">
        <v>292</v>
      </c>
      <c r="K53" s="117">
        <v>0</v>
      </c>
      <c r="L53" s="117">
        <v>0</v>
      </c>
      <c r="M53" s="117">
        <v>1</v>
      </c>
      <c r="N53" s="117">
        <v>0</v>
      </c>
      <c r="O53" s="117">
        <v>8</v>
      </c>
      <c r="P53" s="117">
        <v>0</v>
      </c>
      <c r="Q53" s="117">
        <v>0</v>
      </c>
      <c r="R53" s="117">
        <v>0</v>
      </c>
      <c r="S53" s="117">
        <f>SUM(K53:R53)</f>
        <v>9</v>
      </c>
      <c r="T53" s="118">
        <f>S53*100/102</f>
        <v>8.8235294117647065</v>
      </c>
      <c r="U53" s="116"/>
    </row>
    <row r="54" spans="1:21" ht="15.75" customHeight="1" x14ac:dyDescent="0.25">
      <c r="A54" s="152">
        <v>47</v>
      </c>
      <c r="B54" s="155" t="s">
        <v>531</v>
      </c>
      <c r="C54" s="155" t="s">
        <v>43</v>
      </c>
      <c r="D54" s="155" t="s">
        <v>532</v>
      </c>
      <c r="E54" s="154" t="s">
        <v>9</v>
      </c>
      <c r="F54" s="177">
        <v>38997</v>
      </c>
      <c r="G54" s="155" t="s">
        <v>3</v>
      </c>
      <c r="H54" s="162" t="s">
        <v>153</v>
      </c>
      <c r="I54" s="157">
        <v>11</v>
      </c>
      <c r="J54" s="163" t="s">
        <v>294</v>
      </c>
      <c r="K54" s="117">
        <v>0</v>
      </c>
      <c r="L54" s="117">
        <v>3</v>
      </c>
      <c r="M54" s="117">
        <v>4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f>SUM(K54:R54)</f>
        <v>7</v>
      </c>
      <c r="T54" s="118">
        <f>S54*100/102</f>
        <v>6.8627450980392153</v>
      </c>
      <c r="U54" s="116"/>
    </row>
    <row r="55" spans="1:21" ht="15.75" customHeight="1" x14ac:dyDescent="0.25">
      <c r="A55" s="152">
        <v>48</v>
      </c>
      <c r="B55" s="161" t="s">
        <v>544</v>
      </c>
      <c r="C55" s="159" t="s">
        <v>545</v>
      </c>
      <c r="D55" s="159" t="s">
        <v>319</v>
      </c>
      <c r="E55" s="154" t="s">
        <v>9</v>
      </c>
      <c r="F55" s="160">
        <v>39031</v>
      </c>
      <c r="G55" s="155" t="s">
        <v>3</v>
      </c>
      <c r="H55" s="169" t="s">
        <v>155</v>
      </c>
      <c r="I55" s="157">
        <v>11</v>
      </c>
      <c r="J55" s="167" t="s">
        <v>173</v>
      </c>
      <c r="K55" s="117">
        <v>0</v>
      </c>
      <c r="L55" s="117">
        <v>0</v>
      </c>
      <c r="M55" s="117">
        <v>4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f>SUM(K55:R55)</f>
        <v>4</v>
      </c>
      <c r="T55" s="118">
        <f>S55*100/102</f>
        <v>3.9215686274509802</v>
      </c>
      <c r="U55" s="116"/>
    </row>
    <row r="56" spans="1:21" ht="15.75" customHeight="1" x14ac:dyDescent="0.25">
      <c r="A56" s="152">
        <v>49</v>
      </c>
      <c r="B56" s="167" t="s">
        <v>534</v>
      </c>
      <c r="C56" s="167" t="s">
        <v>212</v>
      </c>
      <c r="D56" s="167" t="s">
        <v>113</v>
      </c>
      <c r="E56" s="154" t="s">
        <v>9</v>
      </c>
      <c r="F56" s="168">
        <v>38853</v>
      </c>
      <c r="G56" s="155" t="s">
        <v>3</v>
      </c>
      <c r="H56" s="169" t="s">
        <v>155</v>
      </c>
      <c r="I56" s="157">
        <v>11</v>
      </c>
      <c r="J56" s="167" t="s">
        <v>173</v>
      </c>
      <c r="K56" s="117">
        <v>0</v>
      </c>
      <c r="L56" s="117">
        <v>0</v>
      </c>
      <c r="M56" s="117">
        <v>2</v>
      </c>
      <c r="N56" s="117">
        <v>1</v>
      </c>
      <c r="O56" s="117">
        <v>0</v>
      </c>
      <c r="P56" s="117">
        <v>0</v>
      </c>
      <c r="Q56" s="117">
        <v>0</v>
      </c>
      <c r="R56" s="117">
        <v>0</v>
      </c>
      <c r="S56" s="117">
        <f>SUM(K56:R56)</f>
        <v>3</v>
      </c>
      <c r="T56" s="118">
        <f>S56*100/102</f>
        <v>2.9411764705882355</v>
      </c>
      <c r="U56" s="116"/>
    </row>
    <row r="57" spans="1:21" ht="15.75" customHeight="1" x14ac:dyDescent="0.25">
      <c r="A57" s="152">
        <v>50</v>
      </c>
      <c r="B57" s="167" t="s">
        <v>540</v>
      </c>
      <c r="C57" s="167" t="s">
        <v>316</v>
      </c>
      <c r="D57" s="167" t="s">
        <v>243</v>
      </c>
      <c r="E57" s="154" t="s">
        <v>9</v>
      </c>
      <c r="F57" s="168">
        <v>38906</v>
      </c>
      <c r="G57" s="155" t="s">
        <v>3</v>
      </c>
      <c r="H57" s="169" t="s">
        <v>155</v>
      </c>
      <c r="I57" s="157">
        <v>11</v>
      </c>
      <c r="J57" s="167" t="s">
        <v>173</v>
      </c>
      <c r="K57" s="117">
        <v>0</v>
      </c>
      <c r="L57" s="117">
        <v>0</v>
      </c>
      <c r="M57" s="117">
        <v>0</v>
      </c>
      <c r="N57" s="117">
        <v>2</v>
      </c>
      <c r="O57" s="117">
        <v>0</v>
      </c>
      <c r="P57" s="117">
        <v>0</v>
      </c>
      <c r="Q57" s="117">
        <v>0</v>
      </c>
      <c r="R57" s="117">
        <v>0</v>
      </c>
      <c r="S57" s="117">
        <f>SUM(K57:R57)</f>
        <v>2</v>
      </c>
      <c r="T57" s="118">
        <f>S57*100/102</f>
        <v>1.9607843137254901</v>
      </c>
      <c r="U57" s="116"/>
    </row>
    <row r="58" spans="1:21" ht="15.75" customHeight="1" x14ac:dyDescent="0.25">
      <c r="A58" s="152">
        <v>51</v>
      </c>
      <c r="B58" s="155" t="s">
        <v>473</v>
      </c>
      <c r="C58" s="155" t="s">
        <v>43</v>
      </c>
      <c r="D58" s="155" t="s">
        <v>103</v>
      </c>
      <c r="E58" s="154" t="s">
        <v>9</v>
      </c>
      <c r="F58" s="188">
        <v>38989</v>
      </c>
      <c r="G58" s="155" t="s">
        <v>3</v>
      </c>
      <c r="H58" s="162" t="s">
        <v>153</v>
      </c>
      <c r="I58" s="157">
        <v>11</v>
      </c>
      <c r="J58" s="163" t="s">
        <v>294</v>
      </c>
      <c r="K58" s="117">
        <v>0</v>
      </c>
      <c r="L58" s="117">
        <v>0</v>
      </c>
      <c r="M58" s="117">
        <v>2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f>SUM(K58:R58)</f>
        <v>2</v>
      </c>
      <c r="T58" s="118">
        <f>S58*100/102</f>
        <v>1.9607843137254901</v>
      </c>
      <c r="U58" s="116"/>
    </row>
    <row r="59" spans="1:21" ht="15.75" customHeight="1" x14ac:dyDescent="0.25">
      <c r="A59" s="152">
        <v>52</v>
      </c>
      <c r="B59" s="166" t="s">
        <v>585</v>
      </c>
      <c r="C59" s="166" t="s">
        <v>208</v>
      </c>
      <c r="D59" s="166" t="s">
        <v>246</v>
      </c>
      <c r="E59" s="154" t="s">
        <v>9</v>
      </c>
      <c r="F59" s="177">
        <v>39066</v>
      </c>
      <c r="G59" s="155" t="s">
        <v>3</v>
      </c>
      <c r="H59" s="162" t="s">
        <v>153</v>
      </c>
      <c r="I59" s="157">
        <v>11</v>
      </c>
      <c r="J59" s="163" t="s">
        <v>294</v>
      </c>
      <c r="K59" s="117">
        <v>0</v>
      </c>
      <c r="L59" s="117">
        <v>0</v>
      </c>
      <c r="M59" s="117">
        <v>1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f>SUM(K59:R59)</f>
        <v>1</v>
      </c>
      <c r="T59" s="118">
        <f>S59*100/102</f>
        <v>0.98039215686274506</v>
      </c>
      <c r="U59" s="116"/>
    </row>
    <row r="60" spans="1:21" ht="15.75" customHeight="1" x14ac:dyDescent="0.25">
      <c r="A60" s="152">
        <v>53</v>
      </c>
      <c r="B60" s="159" t="s">
        <v>27</v>
      </c>
      <c r="C60" s="159" t="s">
        <v>25</v>
      </c>
      <c r="D60" s="159" t="s">
        <v>142</v>
      </c>
      <c r="E60" s="154" t="s">
        <v>188</v>
      </c>
      <c r="F60" s="160">
        <v>38989</v>
      </c>
      <c r="G60" s="155" t="s">
        <v>3</v>
      </c>
      <c r="H60" s="161" t="s">
        <v>283</v>
      </c>
      <c r="I60" s="157">
        <v>11</v>
      </c>
      <c r="J60" s="161" t="s">
        <v>292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f>SUM(K60:R60)</f>
        <v>0</v>
      </c>
      <c r="T60" s="118">
        <f>S60*100/102</f>
        <v>0</v>
      </c>
      <c r="U60" s="115"/>
    </row>
    <row r="63" spans="1:21" ht="15.75" customHeight="1" x14ac:dyDescent="0.3">
      <c r="E63" s="204" t="s">
        <v>573</v>
      </c>
      <c r="F63" s="214"/>
      <c r="G63" s="214"/>
      <c r="H63" s="214"/>
    </row>
  </sheetData>
  <sortState ref="A8:U60">
    <sortCondition descending="1" ref="S8:S60"/>
  </sortState>
  <mergeCells count="2">
    <mergeCell ref="E63:H63"/>
    <mergeCell ref="K6:R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 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cp:lastPrinted>2023-12-18T20:47:56Z</cp:lastPrinted>
  <dcterms:modified xsi:type="dcterms:W3CDTF">2023-12-20T14:38:02Z</dcterms:modified>
</cp:coreProperties>
</file>