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17_1_admin\Desktop\"/>
    </mc:Choice>
  </mc:AlternateContent>
  <bookViews>
    <workbookView xWindow="135" yWindow="540" windowWidth="22710" windowHeight="8415" activeTab="1"/>
  </bookViews>
  <sheets>
    <sheet name="4 класс" sheetId="9" r:id="rId1"/>
    <sheet name="5 класс" sheetId="10" r:id="rId2"/>
    <sheet name="6 класс" sheetId="11" r:id="rId3"/>
    <sheet name="7 класс" sheetId="4" r:id="rId4"/>
    <sheet name="8 класс" sheetId="12" r:id="rId5"/>
    <sheet name="9 класс" sheetId="6" r:id="rId6"/>
    <sheet name="10 класс" sheetId="7" r:id="rId7"/>
    <sheet name="11 класс" sheetId="8" r:id="rId8"/>
  </sheets>
  <calcPr calcId="152511"/>
</workbook>
</file>

<file path=xl/calcChain.xml><?xml version="1.0" encoding="utf-8"?>
<calcChain xmlns="http://schemas.openxmlformats.org/spreadsheetml/2006/main">
  <c r="X52" i="12" l="1"/>
  <c r="Y52" i="12" s="1"/>
  <c r="X51" i="12"/>
  <c r="Y51" i="12" s="1"/>
  <c r="X50" i="12"/>
  <c r="Y50" i="12" s="1"/>
  <c r="X49" i="12"/>
  <c r="Y49" i="12" s="1"/>
  <c r="X48" i="12"/>
  <c r="Y48" i="12" s="1"/>
  <c r="X47" i="12"/>
  <c r="Y47" i="12" s="1"/>
  <c r="X46" i="12"/>
  <c r="Y46" i="12" s="1"/>
  <c r="X45" i="12"/>
  <c r="Y45" i="12" s="1"/>
  <c r="X44" i="12"/>
  <c r="Y44" i="12" s="1"/>
  <c r="X43" i="12"/>
  <c r="Y43" i="12" s="1"/>
  <c r="X42" i="12"/>
  <c r="Y42" i="12" s="1"/>
  <c r="X41" i="12"/>
  <c r="Y41" i="12" s="1"/>
  <c r="X40" i="12"/>
  <c r="Y40" i="12" s="1"/>
  <c r="X39" i="12"/>
  <c r="Y39" i="12" s="1"/>
  <c r="X38" i="12"/>
  <c r="Y38" i="12" s="1"/>
  <c r="Y37" i="12"/>
  <c r="X37" i="12"/>
  <c r="X36" i="12"/>
  <c r="Y36" i="12" s="1"/>
  <c r="X35" i="12"/>
  <c r="Y35" i="12" s="1"/>
  <c r="X34" i="12"/>
  <c r="Y34" i="12" s="1"/>
  <c r="X33" i="12"/>
  <c r="Y33" i="12" s="1"/>
  <c r="X32" i="12"/>
  <c r="Y32" i="12" s="1"/>
  <c r="X31" i="12"/>
  <c r="Y31" i="12" s="1"/>
  <c r="X30" i="12"/>
  <c r="Y30" i="12" s="1"/>
  <c r="X29" i="12"/>
  <c r="Y29" i="12" s="1"/>
  <c r="X28" i="12"/>
  <c r="Y28" i="12" s="1"/>
  <c r="X27" i="12"/>
  <c r="Y27" i="12" s="1"/>
  <c r="X26" i="12"/>
  <c r="Y26" i="12" s="1"/>
  <c r="X25" i="12"/>
  <c r="Y25" i="12" s="1"/>
  <c r="X24" i="12"/>
  <c r="Y24" i="12" s="1"/>
  <c r="X23" i="12"/>
  <c r="Y23" i="12" s="1"/>
  <c r="X22" i="12"/>
  <c r="Y22" i="12" s="1"/>
  <c r="Y21" i="12"/>
  <c r="X21" i="12"/>
  <c r="X20" i="12"/>
  <c r="Y20" i="12" s="1"/>
  <c r="X19" i="12"/>
  <c r="Y19" i="12" s="1"/>
  <c r="X18" i="12"/>
  <c r="Y18" i="12" s="1"/>
  <c r="X17" i="12"/>
  <c r="Y17" i="12" s="1"/>
  <c r="X16" i="12"/>
  <c r="Y16" i="12" s="1"/>
  <c r="X15" i="12"/>
  <c r="Y15" i="12" s="1"/>
  <c r="X14" i="12"/>
  <c r="Y14" i="12" s="1"/>
  <c r="X13" i="12"/>
  <c r="Y13" i="12" s="1"/>
  <c r="X12" i="12"/>
  <c r="Y12" i="12" s="1"/>
  <c r="X11" i="12"/>
  <c r="Y11" i="12" s="1"/>
  <c r="X10" i="12"/>
  <c r="Y10" i="12" s="1"/>
  <c r="X9" i="12"/>
  <c r="Y9" i="12" s="1"/>
  <c r="X8" i="12"/>
  <c r="Y8" i="12" s="1"/>
  <c r="V50" i="11"/>
  <c r="W50" i="11" s="1"/>
  <c r="V49" i="11"/>
  <c r="W49" i="11" s="1"/>
  <c r="V48" i="11"/>
  <c r="W48" i="11" s="1"/>
  <c r="V47" i="11"/>
  <c r="W47" i="11" s="1"/>
  <c r="V46" i="11"/>
  <c r="W46" i="11" s="1"/>
  <c r="V45" i="11"/>
  <c r="W45" i="11" s="1"/>
  <c r="V44" i="11"/>
  <c r="W44" i="11" s="1"/>
  <c r="V43" i="11"/>
  <c r="W43" i="11" s="1"/>
  <c r="V41" i="11"/>
  <c r="W41" i="11" s="1"/>
  <c r="V40" i="11"/>
  <c r="W40" i="11" s="1"/>
  <c r="V39" i="11"/>
  <c r="W39" i="11" s="1"/>
  <c r="V42" i="11"/>
  <c r="W42" i="11" s="1"/>
  <c r="V38" i="11"/>
  <c r="W38" i="11" s="1"/>
  <c r="V37" i="11"/>
  <c r="W37" i="11" s="1"/>
  <c r="V36" i="11"/>
  <c r="W36" i="11" s="1"/>
  <c r="V35" i="11"/>
  <c r="W35" i="11" s="1"/>
  <c r="V34" i="11"/>
  <c r="W34" i="11" s="1"/>
  <c r="V33" i="11"/>
  <c r="W33" i="11" s="1"/>
  <c r="V32" i="11"/>
  <c r="W32" i="11" s="1"/>
  <c r="V31" i="11"/>
  <c r="W31" i="11" s="1"/>
  <c r="V30" i="11"/>
  <c r="W30" i="11" s="1"/>
  <c r="V29" i="11"/>
  <c r="W29" i="11" s="1"/>
  <c r="V28" i="11"/>
  <c r="W28" i="11" s="1"/>
  <c r="V27" i="11"/>
  <c r="W27" i="11" s="1"/>
  <c r="V26" i="11"/>
  <c r="W26" i="11" s="1"/>
  <c r="V25" i="11"/>
  <c r="W25" i="11" s="1"/>
  <c r="V24" i="11"/>
  <c r="W24" i="11" s="1"/>
  <c r="V23" i="11"/>
  <c r="W23" i="11" s="1"/>
  <c r="V22" i="11"/>
  <c r="W22" i="11" s="1"/>
  <c r="V21" i="11"/>
  <c r="W21" i="11" s="1"/>
  <c r="V20" i="11"/>
  <c r="W20" i="11" s="1"/>
  <c r="W19" i="11"/>
  <c r="V19" i="11"/>
  <c r="V18" i="11"/>
  <c r="W18" i="11" s="1"/>
  <c r="V17" i="11"/>
  <c r="W17" i="11" s="1"/>
  <c r="V16" i="11"/>
  <c r="W16" i="11" s="1"/>
  <c r="V15" i="11"/>
  <c r="W15" i="11" s="1"/>
  <c r="V14" i="11"/>
  <c r="W14" i="11" s="1"/>
  <c r="V13" i="11"/>
  <c r="W13" i="11" s="1"/>
  <c r="V12" i="11"/>
  <c r="W12" i="11" s="1"/>
  <c r="V11" i="11"/>
  <c r="W11" i="11" s="1"/>
  <c r="V10" i="11"/>
  <c r="W10" i="11" s="1"/>
  <c r="V9" i="11"/>
  <c r="W9" i="11" s="1"/>
  <c r="V8" i="11"/>
  <c r="W8" i="11" s="1"/>
  <c r="V56" i="10"/>
  <c r="W56" i="10" s="1"/>
  <c r="V55" i="10"/>
  <c r="W55" i="10" s="1"/>
  <c r="V54" i="10"/>
  <c r="W54" i="10" s="1"/>
  <c r="V53" i="10"/>
  <c r="W53" i="10" s="1"/>
  <c r="V52" i="10"/>
  <c r="W52" i="10" s="1"/>
  <c r="V51" i="10"/>
  <c r="W51" i="10" s="1"/>
  <c r="V50" i="10"/>
  <c r="W50" i="10" s="1"/>
  <c r="W49" i="10"/>
  <c r="V49" i="10"/>
  <c r="V48" i="10"/>
  <c r="W48" i="10" s="1"/>
  <c r="V47" i="10"/>
  <c r="W47" i="10" s="1"/>
  <c r="W46" i="10"/>
  <c r="V46" i="10"/>
  <c r="V45" i="10"/>
  <c r="W45" i="10" s="1"/>
  <c r="V44" i="10"/>
  <c r="W44" i="10" s="1"/>
  <c r="V43" i="10"/>
  <c r="W43" i="10" s="1"/>
  <c r="V42" i="10"/>
  <c r="W42" i="10" s="1"/>
  <c r="V41" i="10"/>
  <c r="W41" i="10" s="1"/>
  <c r="V40" i="10"/>
  <c r="W40" i="10" s="1"/>
  <c r="V39" i="10"/>
  <c r="W39" i="10" s="1"/>
  <c r="V38" i="10"/>
  <c r="W38" i="10" s="1"/>
  <c r="V37" i="10"/>
  <c r="W37" i="10" s="1"/>
  <c r="V36" i="10"/>
  <c r="W36" i="10" s="1"/>
  <c r="V35" i="10"/>
  <c r="W35" i="10" s="1"/>
  <c r="V34" i="10"/>
  <c r="W34" i="10" s="1"/>
  <c r="W33" i="10"/>
  <c r="V33" i="10"/>
  <c r="V32" i="10"/>
  <c r="W32" i="10" s="1"/>
  <c r="V31" i="10"/>
  <c r="W31" i="10" s="1"/>
  <c r="W30" i="10"/>
  <c r="V30" i="10"/>
  <c r="V29" i="10"/>
  <c r="W29" i="10" s="1"/>
  <c r="V28" i="10"/>
  <c r="W28" i="10" s="1"/>
  <c r="V27" i="10"/>
  <c r="W27" i="10" s="1"/>
  <c r="V26" i="10"/>
  <c r="W26" i="10" s="1"/>
  <c r="W25" i="10"/>
  <c r="V25" i="10"/>
  <c r="V24" i="10"/>
  <c r="W24" i="10" s="1"/>
  <c r="V23" i="10"/>
  <c r="W23" i="10" s="1"/>
  <c r="V22" i="10"/>
  <c r="W22" i="10" s="1"/>
  <c r="V21" i="10"/>
  <c r="W21" i="10" s="1"/>
  <c r="V20" i="10"/>
  <c r="W20" i="10" s="1"/>
  <c r="V19" i="10"/>
  <c r="W19" i="10" s="1"/>
  <c r="V18" i="10"/>
  <c r="W18" i="10" s="1"/>
  <c r="W17" i="10"/>
  <c r="V17" i="10"/>
  <c r="V16" i="10"/>
  <c r="W16" i="10" s="1"/>
  <c r="V15" i="10"/>
  <c r="W15" i="10" s="1"/>
  <c r="W14" i="10"/>
  <c r="V14" i="10"/>
  <c r="V13" i="10"/>
  <c r="W13" i="10" s="1"/>
  <c r="V10" i="10"/>
  <c r="W10" i="10" s="1"/>
  <c r="V12" i="10"/>
  <c r="W12" i="10" s="1"/>
  <c r="V11" i="10"/>
  <c r="W11" i="10" s="1"/>
  <c r="V9" i="10"/>
  <c r="W9" i="10" s="1"/>
  <c r="V8" i="10"/>
  <c r="W8" i="10" s="1"/>
  <c r="R96" i="9"/>
  <c r="S96" i="9" s="1"/>
  <c r="S95" i="9"/>
  <c r="R95" i="9"/>
  <c r="R94" i="9"/>
  <c r="S94" i="9" s="1"/>
  <c r="R93" i="9"/>
  <c r="S93" i="9" s="1"/>
  <c r="R92" i="9"/>
  <c r="S92" i="9" s="1"/>
  <c r="R91" i="9"/>
  <c r="S91" i="9" s="1"/>
  <c r="R90" i="9"/>
  <c r="S90" i="9" s="1"/>
  <c r="R89" i="9"/>
  <c r="S89" i="9" s="1"/>
  <c r="R88" i="9"/>
  <c r="S88" i="9" s="1"/>
  <c r="S87" i="9"/>
  <c r="R87" i="9"/>
  <c r="R86" i="9"/>
  <c r="S86" i="9" s="1"/>
  <c r="R85" i="9"/>
  <c r="S85" i="9" s="1"/>
  <c r="R84" i="9"/>
  <c r="S84" i="9" s="1"/>
  <c r="R83" i="9"/>
  <c r="S83" i="9" s="1"/>
  <c r="R82" i="9"/>
  <c r="S82" i="9" s="1"/>
  <c r="R81" i="9"/>
  <c r="S81" i="9" s="1"/>
  <c r="R80" i="9"/>
  <c r="S80" i="9" s="1"/>
  <c r="S79" i="9"/>
  <c r="R79" i="9"/>
  <c r="R78" i="9"/>
  <c r="S78" i="9" s="1"/>
  <c r="R77" i="9"/>
  <c r="S77" i="9" s="1"/>
  <c r="R76" i="9"/>
  <c r="S76" i="9" s="1"/>
  <c r="R75" i="9"/>
  <c r="S75" i="9" s="1"/>
  <c r="R74" i="9"/>
  <c r="S74" i="9" s="1"/>
  <c r="R73" i="9"/>
  <c r="S73" i="9" s="1"/>
  <c r="R72" i="9"/>
  <c r="S72" i="9" s="1"/>
  <c r="S71" i="9"/>
  <c r="R71" i="9"/>
  <c r="R70" i="9"/>
  <c r="S70" i="9" s="1"/>
  <c r="R69" i="9"/>
  <c r="S69" i="9" s="1"/>
  <c r="R68" i="9"/>
  <c r="S68" i="9" s="1"/>
  <c r="R67" i="9"/>
  <c r="S67" i="9" s="1"/>
  <c r="R66" i="9"/>
  <c r="S66" i="9" s="1"/>
  <c r="R65" i="9"/>
  <c r="S65" i="9" s="1"/>
  <c r="R64" i="9"/>
  <c r="S64" i="9" s="1"/>
  <c r="S63" i="9"/>
  <c r="R63" i="9"/>
  <c r="R62" i="9"/>
  <c r="S62" i="9" s="1"/>
  <c r="R61" i="9"/>
  <c r="S61" i="9" s="1"/>
  <c r="R60" i="9"/>
  <c r="S60" i="9" s="1"/>
  <c r="R59" i="9"/>
  <c r="S59" i="9" s="1"/>
  <c r="R58" i="9"/>
  <c r="S58" i="9" s="1"/>
  <c r="R57" i="9"/>
  <c r="S57" i="9" s="1"/>
  <c r="R56" i="9"/>
  <c r="S56" i="9" s="1"/>
  <c r="S55" i="9"/>
  <c r="R55" i="9"/>
  <c r="R54" i="9"/>
  <c r="S54" i="9" s="1"/>
  <c r="R53" i="9"/>
  <c r="S53" i="9" s="1"/>
  <c r="R52" i="9"/>
  <c r="S52" i="9" s="1"/>
  <c r="R51" i="9"/>
  <c r="S51" i="9" s="1"/>
  <c r="R50" i="9"/>
  <c r="S50" i="9" s="1"/>
  <c r="R49" i="9"/>
  <c r="S49" i="9" s="1"/>
  <c r="R48" i="9"/>
  <c r="S48" i="9" s="1"/>
  <c r="S47" i="9"/>
  <c r="R47" i="9"/>
  <c r="R46" i="9"/>
  <c r="S46" i="9" s="1"/>
  <c r="R45" i="9"/>
  <c r="S45" i="9" s="1"/>
  <c r="R44" i="9"/>
  <c r="S44" i="9" s="1"/>
  <c r="R43" i="9"/>
  <c r="S43" i="9" s="1"/>
  <c r="R42" i="9"/>
  <c r="S42" i="9" s="1"/>
  <c r="R41" i="9"/>
  <c r="S41" i="9" s="1"/>
  <c r="R40" i="9"/>
  <c r="S40" i="9" s="1"/>
  <c r="S39" i="9"/>
  <c r="R39" i="9"/>
  <c r="R38" i="9"/>
  <c r="S38" i="9" s="1"/>
  <c r="R37" i="9"/>
  <c r="S37" i="9" s="1"/>
  <c r="R36" i="9"/>
  <c r="S36" i="9" s="1"/>
  <c r="R35" i="9"/>
  <c r="S35" i="9" s="1"/>
  <c r="R34" i="9"/>
  <c r="S34" i="9" s="1"/>
  <c r="R33" i="9"/>
  <c r="S33" i="9" s="1"/>
  <c r="R32" i="9"/>
  <c r="S32" i="9" s="1"/>
  <c r="S31" i="9"/>
  <c r="R31" i="9"/>
  <c r="R30" i="9"/>
  <c r="S30" i="9" s="1"/>
  <c r="R29" i="9"/>
  <c r="S29" i="9" s="1"/>
  <c r="R28" i="9"/>
  <c r="S28" i="9" s="1"/>
  <c r="R27" i="9"/>
  <c r="S27" i="9" s="1"/>
  <c r="R26" i="9"/>
  <c r="S26" i="9" s="1"/>
  <c r="R25" i="9"/>
  <c r="S25" i="9" s="1"/>
  <c r="R24" i="9"/>
  <c r="S24" i="9" s="1"/>
  <c r="S23" i="9"/>
  <c r="R23" i="9"/>
  <c r="R22" i="9"/>
  <c r="S22" i="9" s="1"/>
  <c r="R21" i="9"/>
  <c r="S21" i="9" s="1"/>
  <c r="R20" i="9"/>
  <c r="S20" i="9" s="1"/>
  <c r="R19" i="9"/>
  <c r="S19" i="9" s="1"/>
  <c r="R18" i="9"/>
  <c r="S18" i="9" s="1"/>
  <c r="R17" i="9"/>
  <c r="S17" i="9" s="1"/>
  <c r="R16" i="9"/>
  <c r="S16" i="9" s="1"/>
  <c r="S15" i="9"/>
  <c r="R15" i="9"/>
  <c r="R14" i="9"/>
  <c r="S14" i="9" s="1"/>
  <c r="R13" i="9"/>
  <c r="S13" i="9" s="1"/>
  <c r="R12" i="9"/>
  <c r="S12" i="9" s="1"/>
  <c r="R11" i="9"/>
  <c r="S11" i="9" s="1"/>
  <c r="R10" i="9"/>
  <c r="S10" i="9" s="1"/>
  <c r="R9" i="9"/>
  <c r="S9" i="9" s="1"/>
  <c r="R8" i="9"/>
  <c r="S8" i="9" s="1"/>
  <c r="Y9" i="8" l="1"/>
  <c r="Z9" i="8" s="1"/>
  <c r="Y27" i="8"/>
  <c r="Z27" i="8" s="1"/>
  <c r="Y51" i="8"/>
  <c r="Z51" i="8" s="1"/>
  <c r="Y24" i="8"/>
  <c r="Z24" i="8" s="1"/>
  <c r="X24" i="4"/>
  <c r="Y24" i="4" s="1"/>
  <c r="X18" i="4"/>
  <c r="Y18" i="4" s="1"/>
  <c r="X9" i="4"/>
  <c r="Y9" i="4" s="1"/>
  <c r="X57" i="4"/>
  <c r="X12" i="4"/>
  <c r="Y12" i="4" s="1"/>
  <c r="Y33" i="7"/>
  <c r="Z33" i="7" s="1"/>
  <c r="Y58" i="7"/>
  <c r="Z58" i="7" s="1"/>
  <c r="Y40" i="7"/>
  <c r="Z40" i="7" s="1"/>
  <c r="W30" i="6"/>
  <c r="X30" i="6" s="1"/>
  <c r="W17" i="6"/>
  <c r="X17" i="6" s="1"/>
  <c r="W14" i="6"/>
  <c r="X14" i="6" s="1"/>
  <c r="W42" i="6"/>
  <c r="W27" i="6"/>
  <c r="W40" i="6"/>
  <c r="W16" i="6"/>
  <c r="W18" i="6"/>
  <c r="W25" i="6"/>
  <c r="W47" i="6"/>
  <c r="W46" i="6"/>
  <c r="W28" i="6"/>
  <c r="W43" i="6"/>
  <c r="W33" i="6"/>
  <c r="W23" i="6"/>
  <c r="W68" i="6"/>
  <c r="W38" i="6"/>
  <c r="W24" i="6"/>
  <c r="W64" i="6"/>
  <c r="W50" i="6"/>
  <c r="W44" i="6"/>
  <c r="W57" i="6"/>
  <c r="W26" i="6"/>
  <c r="W11" i="6"/>
  <c r="W39" i="6"/>
  <c r="W61" i="6"/>
  <c r="W65" i="6"/>
  <c r="W49" i="6"/>
  <c r="W52" i="6"/>
  <c r="W59" i="6"/>
  <c r="W31" i="6"/>
  <c r="W29" i="6"/>
  <c r="W53" i="6"/>
  <c r="W66" i="6"/>
  <c r="W37" i="6"/>
  <c r="W56" i="6"/>
  <c r="W35" i="6"/>
  <c r="W48" i="6"/>
  <c r="W67" i="6"/>
  <c r="W55" i="6"/>
  <c r="W19" i="6"/>
  <c r="W12" i="6"/>
  <c r="W58" i="6"/>
  <c r="W63" i="6"/>
  <c r="W41" i="6"/>
  <c r="W60" i="6"/>
  <c r="W54" i="6"/>
  <c r="W62" i="6"/>
  <c r="W51" i="6"/>
  <c r="W36" i="6"/>
  <c r="W20" i="6"/>
  <c r="W9" i="6"/>
  <c r="W45" i="6"/>
  <c r="W13" i="6"/>
  <c r="W34" i="6"/>
  <c r="W15" i="6"/>
  <c r="W22" i="6"/>
  <c r="W8" i="6"/>
  <c r="W21" i="6"/>
  <c r="W32" i="6"/>
  <c r="W10" i="6"/>
  <c r="Y36" i="7" l="1"/>
  <c r="Z36" i="7" s="1"/>
  <c r="Y26" i="7"/>
  <c r="Z26" i="7" s="1"/>
  <c r="Y30" i="7"/>
  <c r="Z30" i="7" s="1"/>
  <c r="Y10" i="7"/>
  <c r="Z10" i="7" s="1"/>
  <c r="Y50" i="7"/>
  <c r="Z50" i="7" s="1"/>
  <c r="Y13" i="7"/>
  <c r="Z13" i="7" s="1"/>
  <c r="Y45" i="7"/>
  <c r="Z45" i="7" s="1"/>
  <c r="Y39" i="7"/>
  <c r="Z39" i="7" s="1"/>
  <c r="Y19" i="7"/>
  <c r="Z19" i="7" s="1"/>
  <c r="Y8" i="7"/>
  <c r="Z8" i="7" s="1"/>
  <c r="Y27" i="7"/>
  <c r="Z27" i="7" s="1"/>
  <c r="Y15" i="7"/>
  <c r="Z15" i="7" s="1"/>
  <c r="Y34" i="7"/>
  <c r="Z34" i="7" s="1"/>
  <c r="Y16" i="7"/>
  <c r="Z16" i="7" s="1"/>
  <c r="Y42" i="7"/>
  <c r="Z42" i="7" s="1"/>
  <c r="Y28" i="7"/>
  <c r="Z28" i="7" s="1"/>
  <c r="Y12" i="7"/>
  <c r="Z12" i="7" s="1"/>
  <c r="Y59" i="7"/>
  <c r="Z59" i="7" s="1"/>
  <c r="Y54" i="7"/>
  <c r="Z54" i="7" s="1"/>
  <c r="Y29" i="7"/>
  <c r="Z29" i="7" s="1"/>
  <c r="Y18" i="7"/>
  <c r="Z18" i="7" s="1"/>
  <c r="Y48" i="7"/>
  <c r="Z48" i="7" s="1"/>
  <c r="Y35" i="7"/>
  <c r="Z35" i="7" s="1"/>
  <c r="Y17" i="7"/>
  <c r="Z17" i="7" s="1"/>
  <c r="Y24" i="7"/>
  <c r="Z24" i="7" s="1"/>
  <c r="Y22" i="7"/>
  <c r="Z22" i="7" s="1"/>
  <c r="Y23" i="7"/>
  <c r="Z23" i="7" s="1"/>
  <c r="Y9" i="7"/>
  <c r="Z9" i="7" s="1"/>
  <c r="Y32" i="7"/>
  <c r="Z32" i="7" s="1"/>
  <c r="Y55" i="7"/>
  <c r="Z55" i="7" s="1"/>
  <c r="Y41" i="7"/>
  <c r="Z41" i="7" s="1"/>
  <c r="Y52" i="7"/>
  <c r="Z52" i="7" s="1"/>
  <c r="Y31" i="7"/>
  <c r="Z31" i="7" s="1"/>
  <c r="Y25" i="7"/>
  <c r="Z25" i="7" s="1"/>
  <c r="Y46" i="7"/>
  <c r="Z46" i="7" s="1"/>
  <c r="Y56" i="7"/>
  <c r="Z56" i="7" s="1"/>
  <c r="Y47" i="7"/>
  <c r="Z47" i="7" s="1"/>
  <c r="Y14" i="7"/>
  <c r="Z14" i="7" s="1"/>
  <c r="Y43" i="7"/>
  <c r="Z43" i="7" s="1"/>
  <c r="Y20" i="7"/>
  <c r="Z20" i="7" s="1"/>
  <c r="Y38" i="7"/>
  <c r="Z38" i="7" s="1"/>
  <c r="Y51" i="7"/>
  <c r="Z51" i="7" s="1"/>
  <c r="Y44" i="7"/>
  <c r="Z44" i="7" s="1"/>
  <c r="Y53" i="7"/>
  <c r="Z53" i="7" s="1"/>
  <c r="Y57" i="7"/>
  <c r="Z57" i="7" s="1"/>
  <c r="Y11" i="7"/>
  <c r="Z11" i="7" s="1"/>
  <c r="Y49" i="7"/>
  <c r="Z49" i="7" s="1"/>
  <c r="Y21" i="7"/>
  <c r="Z21" i="7" s="1"/>
  <c r="Y37" i="7"/>
  <c r="Z37" i="7" s="1"/>
  <c r="X27" i="6"/>
  <c r="X40" i="6"/>
  <c r="X16" i="6"/>
  <c r="X18" i="6"/>
  <c r="X25" i="6"/>
  <c r="X47" i="6"/>
  <c r="X46" i="6"/>
  <c r="X28" i="6"/>
  <c r="X43" i="6"/>
  <c r="X33" i="6"/>
  <c r="X23" i="6"/>
  <c r="X68" i="6"/>
  <c r="X38" i="6"/>
  <c r="X24" i="6"/>
  <c r="X64" i="6"/>
  <c r="X50" i="6"/>
  <c r="X44" i="6"/>
  <c r="X57" i="6"/>
  <c r="X26" i="6"/>
  <c r="X11" i="6"/>
  <c r="X39" i="6"/>
  <c r="X61" i="6"/>
  <c r="X65" i="6"/>
  <c r="X49" i="6"/>
  <c r="X52" i="6"/>
  <c r="X59" i="6"/>
  <c r="X31" i="6"/>
  <c r="X29" i="6"/>
  <c r="X53" i="6"/>
  <c r="X66" i="6"/>
  <c r="X37" i="6"/>
  <c r="X56" i="6"/>
  <c r="X35" i="6"/>
  <c r="X48" i="6"/>
  <c r="X67" i="6"/>
  <c r="X55" i="6"/>
  <c r="X19" i="6"/>
  <c r="X12" i="6"/>
  <c r="X58" i="6"/>
  <c r="X63" i="6"/>
  <c r="X41" i="6"/>
  <c r="X10" i="6"/>
  <c r="X60" i="6"/>
  <c r="X54" i="6"/>
  <c r="X62" i="6"/>
  <c r="X51" i="6"/>
  <c r="X36" i="6"/>
  <c r="X20" i="6"/>
  <c r="X9" i="6"/>
  <c r="X45" i="6"/>
  <c r="X13" i="6"/>
  <c r="X34" i="6"/>
  <c r="X15" i="6"/>
  <c r="X22" i="6"/>
  <c r="X8" i="6"/>
  <c r="X21" i="6"/>
  <c r="X32" i="6"/>
  <c r="X42" i="6"/>
  <c r="X25" i="4"/>
  <c r="Y25" i="4" s="1"/>
  <c r="X46" i="4"/>
  <c r="Y46" i="4" s="1"/>
  <c r="X28" i="4"/>
  <c r="Y28" i="4" s="1"/>
  <c r="X39" i="4"/>
  <c r="Y39" i="4" s="1"/>
  <c r="X17" i="4"/>
  <c r="Y17" i="4" s="1"/>
  <c r="X13" i="4"/>
  <c r="Y13" i="4" s="1"/>
  <c r="X44" i="4"/>
  <c r="Y44" i="4" s="1"/>
  <c r="X26" i="4"/>
  <c r="Y26" i="4" s="1"/>
  <c r="X14" i="4"/>
  <c r="Y14" i="4" s="1"/>
  <c r="X53" i="4"/>
  <c r="Y53" i="4" s="1"/>
  <c r="X35" i="4"/>
  <c r="Y35" i="4" s="1"/>
  <c r="X11" i="4"/>
  <c r="Y11" i="4" s="1"/>
  <c r="X36" i="4"/>
  <c r="Y36" i="4" s="1"/>
  <c r="X10" i="4"/>
  <c r="Y10" i="4" s="1"/>
  <c r="X56" i="4"/>
  <c r="Y56" i="4" s="1"/>
  <c r="X55" i="4"/>
  <c r="Y55" i="4" s="1"/>
  <c r="X30" i="4"/>
  <c r="Y30" i="4" s="1"/>
  <c r="X15" i="4"/>
  <c r="Y15" i="4" s="1"/>
  <c r="X37" i="4"/>
  <c r="Y37" i="4" s="1"/>
  <c r="X22" i="4"/>
  <c r="Y22" i="4" s="1"/>
  <c r="X23" i="4"/>
  <c r="Y23" i="4" s="1"/>
  <c r="X42" i="4"/>
  <c r="Y42" i="4" s="1"/>
  <c r="X32" i="4"/>
  <c r="Y32" i="4" s="1"/>
  <c r="X29" i="4"/>
  <c r="Y29" i="4" s="1"/>
  <c r="X49" i="4"/>
  <c r="Y49" i="4" s="1"/>
  <c r="X20" i="4"/>
  <c r="Y20" i="4" s="1"/>
  <c r="X47" i="4"/>
  <c r="Y47" i="4" s="1"/>
  <c r="X52" i="4"/>
  <c r="Y52" i="4" s="1"/>
  <c r="X16" i="4"/>
  <c r="Y16" i="4" s="1"/>
  <c r="X8" i="4"/>
  <c r="Y8" i="4" s="1"/>
  <c r="X33" i="4"/>
  <c r="Y33" i="4" s="1"/>
  <c r="X54" i="4"/>
  <c r="Y54" i="4" s="1"/>
  <c r="X34" i="4"/>
  <c r="Y34" i="4" s="1"/>
  <c r="X38" i="4"/>
  <c r="Y38" i="4" s="1"/>
  <c r="X50" i="4"/>
  <c r="Y50" i="4" s="1"/>
  <c r="X21" i="4"/>
  <c r="Y21" i="4" s="1"/>
  <c r="X51" i="4"/>
  <c r="Y51" i="4" s="1"/>
  <c r="X41" i="4"/>
  <c r="Y41" i="4" s="1"/>
  <c r="X45" i="4"/>
  <c r="Y45" i="4" s="1"/>
  <c r="X48" i="4"/>
  <c r="Y48" i="4" s="1"/>
  <c r="X43" i="4"/>
  <c r="Y43" i="4" s="1"/>
  <c r="X40" i="4"/>
  <c r="Y40" i="4" s="1"/>
  <c r="X19" i="4"/>
  <c r="Y19" i="4" s="1"/>
  <c r="X27" i="4"/>
  <c r="Y27" i="4" s="1"/>
  <c r="X31" i="4"/>
  <c r="Y31" i="4" s="1"/>
  <c r="Y52" i="8"/>
  <c r="Z52" i="8" s="1"/>
  <c r="Y60" i="8"/>
  <c r="Z60" i="8" s="1"/>
  <c r="Y19" i="8"/>
  <c r="Z19" i="8" s="1"/>
  <c r="Y16" i="8"/>
  <c r="Z16" i="8" s="1"/>
  <c r="Y20" i="8"/>
  <c r="Z20" i="8" s="1"/>
  <c r="Y48" i="8"/>
  <c r="Z48" i="8" s="1"/>
  <c r="Y10" i="8"/>
  <c r="Z10" i="8" s="1"/>
  <c r="Y29" i="8"/>
  <c r="Z29" i="8" s="1"/>
  <c r="Y54" i="8"/>
  <c r="Z54" i="8" s="1"/>
  <c r="Y40" i="8"/>
  <c r="Z40" i="8" s="1"/>
  <c r="Y14" i="8"/>
  <c r="Z14" i="8" s="1"/>
  <c r="Y30" i="8"/>
  <c r="Z30" i="8" s="1"/>
  <c r="Y21" i="8"/>
  <c r="Z21" i="8" s="1"/>
  <c r="Y53" i="8"/>
  <c r="Z53" i="8" s="1"/>
  <c r="Y17" i="8"/>
  <c r="Z17" i="8" s="1"/>
  <c r="Y31" i="8"/>
  <c r="Z31" i="8" s="1"/>
  <c r="Y46" i="8"/>
  <c r="Z46" i="8" s="1"/>
  <c r="Y25" i="8"/>
  <c r="Z25" i="8" s="1"/>
  <c r="Y55" i="8"/>
  <c r="Z55" i="8" s="1"/>
  <c r="Y38" i="8"/>
  <c r="Z38" i="8" s="1"/>
  <c r="Y15" i="8"/>
  <c r="Z15" i="8" s="1"/>
  <c r="Y8" i="8"/>
  <c r="Z8" i="8" s="1"/>
  <c r="Y12" i="8"/>
  <c r="Z12" i="8" s="1"/>
  <c r="Y41" i="8"/>
  <c r="Z41" i="8" s="1"/>
  <c r="Y49" i="8"/>
  <c r="Z49" i="8" s="1"/>
  <c r="Y22" i="8"/>
  <c r="Z22" i="8" s="1"/>
  <c r="Y59" i="8"/>
  <c r="Z59" i="8" s="1"/>
  <c r="Y45" i="8"/>
  <c r="Z45" i="8" s="1"/>
  <c r="Y35" i="8"/>
  <c r="Z35" i="8" s="1"/>
  <c r="Y56" i="8"/>
  <c r="Z56" i="8" s="1"/>
  <c r="Y50" i="8"/>
  <c r="Z50" i="8" s="1"/>
  <c r="Y11" i="8"/>
  <c r="Z11" i="8" s="1"/>
  <c r="Y39" i="8"/>
  <c r="Z39" i="8" s="1"/>
  <c r="Y61" i="8"/>
  <c r="Z61" i="8" s="1"/>
  <c r="Y58" i="8"/>
  <c r="Z58" i="8" s="1"/>
  <c r="Y18" i="8"/>
  <c r="Z18" i="8" s="1"/>
  <c r="Y57" i="8"/>
  <c r="Z57" i="8" s="1"/>
  <c r="Y36" i="8"/>
  <c r="Z36" i="8" s="1"/>
  <c r="Y23" i="8"/>
  <c r="Z23" i="8" s="1"/>
  <c r="Y47" i="8"/>
  <c r="Z47" i="8" s="1"/>
  <c r="Y43" i="8"/>
  <c r="Z43" i="8" s="1"/>
  <c r="Y26" i="8"/>
  <c r="Z26" i="8" s="1"/>
  <c r="Y44" i="8"/>
  <c r="Z44" i="8" s="1"/>
  <c r="Y28" i="8"/>
  <c r="Z28" i="8" s="1"/>
  <c r="Y32" i="8"/>
  <c r="Z32" i="8" s="1"/>
  <c r="Y37" i="8"/>
  <c r="Z37" i="8" s="1"/>
  <c r="Y33" i="8"/>
  <c r="Z33" i="8" s="1"/>
  <c r="Y13" i="8"/>
  <c r="Z13" i="8" s="1"/>
  <c r="Y34" i="8"/>
  <c r="Z34" i="8" s="1"/>
  <c r="Y42" i="8"/>
  <c r="Z42" i="8" s="1"/>
</calcChain>
</file>

<file path=xl/sharedStrings.xml><?xml version="1.0" encoding="utf-8"?>
<sst xmlns="http://schemas.openxmlformats.org/spreadsheetml/2006/main" count="3412" uniqueCount="988">
  <si>
    <t xml:space="preserve"> </t>
  </si>
  <si>
    <t>район</t>
  </si>
  <si>
    <t>г.Элиста</t>
  </si>
  <si>
    <t>предмет</t>
  </si>
  <si>
    <t>русский язык</t>
  </si>
  <si>
    <t>класс</t>
  </si>
  <si>
    <t>максимальный балл</t>
  </si>
  <si>
    <t>Иванович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</si>
  <si>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</si>
  <si>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</si>
  <si>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</si>
  <si>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</si>
  <si>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</si>
  <si>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</si>
  <si>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</si>
  <si>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</si>
  <si>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</si>
  <si>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</si>
  <si>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</si>
  <si>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</si>
  <si>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Результаты проведения муниципального этапа  Всероссийской олимпиады школьников в 2022-2023 уг.</t>
  </si>
  <si>
    <t>Манджиева</t>
  </si>
  <si>
    <t>Яна</t>
  </si>
  <si>
    <t>Леонидовна</t>
  </si>
  <si>
    <t>Батнасунова</t>
  </si>
  <si>
    <t>Иляна</t>
  </si>
  <si>
    <t>Нарановна</t>
  </si>
  <si>
    <t>Додгаева</t>
  </si>
  <si>
    <t>Улана</t>
  </si>
  <si>
    <t>Дмитриевна</t>
  </si>
  <si>
    <t>Сангаджиев</t>
  </si>
  <si>
    <t>Араш</t>
  </si>
  <si>
    <t>Санджиевич</t>
  </si>
  <si>
    <t>Байтуманова</t>
  </si>
  <si>
    <t>Данара</t>
  </si>
  <si>
    <t>Зургановна</t>
  </si>
  <si>
    <t>Лиджи-Горяева</t>
  </si>
  <si>
    <t>Айса</t>
  </si>
  <si>
    <t>Владимировна</t>
  </si>
  <si>
    <t>Улюмджинов</t>
  </si>
  <si>
    <t>Бата</t>
  </si>
  <si>
    <t>Юрьевич</t>
  </si>
  <si>
    <t>Антонова</t>
  </si>
  <si>
    <t>Виктория</t>
  </si>
  <si>
    <t>Павловна</t>
  </si>
  <si>
    <t>Дорджиев</t>
  </si>
  <si>
    <t>Намка</t>
  </si>
  <si>
    <t>Дмитриевич</t>
  </si>
  <si>
    <t>Малунов</t>
  </si>
  <si>
    <t>Данир</t>
  </si>
  <si>
    <t>Олегович</t>
  </si>
  <si>
    <t>Чурюмова</t>
  </si>
  <si>
    <t>Дарина</t>
  </si>
  <si>
    <t>Вадимовна</t>
  </si>
  <si>
    <t>Буваев</t>
  </si>
  <si>
    <t>Буджал</t>
  </si>
  <si>
    <t>Саврович</t>
  </si>
  <si>
    <t>Натырова</t>
  </si>
  <si>
    <t>Церинг</t>
  </si>
  <si>
    <t>Деки</t>
  </si>
  <si>
    <t>Мирзаева</t>
  </si>
  <si>
    <t>Нина</t>
  </si>
  <si>
    <t>Олеговна</t>
  </si>
  <si>
    <t>Нохаева</t>
  </si>
  <si>
    <t>Софья</t>
  </si>
  <si>
    <t>Баатровна</t>
  </si>
  <si>
    <t>Эрдниева</t>
  </si>
  <si>
    <t>Аделина</t>
  </si>
  <si>
    <t>Валерия</t>
  </si>
  <si>
    <t>Михайловна</t>
  </si>
  <si>
    <t>Найминова</t>
  </si>
  <si>
    <t>Амуланга</t>
  </si>
  <si>
    <t>Юрьевна</t>
  </si>
  <si>
    <t>Дадаева</t>
  </si>
  <si>
    <t>Оюна</t>
  </si>
  <si>
    <t>Цереновна</t>
  </si>
  <si>
    <t>Очхаева</t>
  </si>
  <si>
    <t>Саглара</t>
  </si>
  <si>
    <t>Дорджиева</t>
  </si>
  <si>
    <t>Энкира</t>
  </si>
  <si>
    <t>Евгеньевна</t>
  </si>
  <si>
    <t>Очирова</t>
  </si>
  <si>
    <t>Айлана</t>
  </si>
  <si>
    <t>Савровна</t>
  </si>
  <si>
    <t>Авджаева</t>
  </si>
  <si>
    <t>Амина</t>
  </si>
  <si>
    <t>Вячеславовна</t>
  </si>
  <si>
    <t>Болдырев</t>
  </si>
  <si>
    <t>Баир</t>
  </si>
  <si>
    <t>Романович</t>
  </si>
  <si>
    <t>Бадмаева</t>
  </si>
  <si>
    <t>Алтана</t>
  </si>
  <si>
    <t>Арслановна</t>
  </si>
  <si>
    <t>Баниева</t>
  </si>
  <si>
    <t>Мергеновна</t>
  </si>
  <si>
    <t>Менкнасунова</t>
  </si>
  <si>
    <t>Саналовна</t>
  </si>
  <si>
    <t>Бериков</t>
  </si>
  <si>
    <t>Амрхан</t>
  </si>
  <si>
    <t>Джангарович</t>
  </si>
  <si>
    <t>Бугаева</t>
  </si>
  <si>
    <t>Алексеевна</t>
  </si>
  <si>
    <t>Бубеева</t>
  </si>
  <si>
    <t>Аюна</t>
  </si>
  <si>
    <t>Джульджуева</t>
  </si>
  <si>
    <t>Манрана</t>
  </si>
  <si>
    <t>Менкенова</t>
  </si>
  <si>
    <t>Даяна</t>
  </si>
  <si>
    <t>Станиславовна</t>
  </si>
  <si>
    <t>Бимбеев</t>
  </si>
  <si>
    <t>Дольган</t>
  </si>
  <si>
    <t>Мингиянович</t>
  </si>
  <si>
    <t>Лавгинова</t>
  </si>
  <si>
    <t>Екатерина</t>
  </si>
  <si>
    <t>Церенова</t>
  </si>
  <si>
    <t>Елизавета</t>
  </si>
  <si>
    <t>Джангаровна</t>
  </si>
  <si>
    <t>Босхумджиев</t>
  </si>
  <si>
    <t>Арслан</t>
  </si>
  <si>
    <t>Игоревич</t>
  </si>
  <si>
    <t>Нюрюпов</t>
  </si>
  <si>
    <t>Намср</t>
  </si>
  <si>
    <t>Дорджиевич</t>
  </si>
  <si>
    <t>Нимгиров</t>
  </si>
  <si>
    <t>Санчир</t>
  </si>
  <si>
    <t>Инджиевич</t>
  </si>
  <si>
    <t>Эдуардович</t>
  </si>
  <si>
    <t>Чумудова</t>
  </si>
  <si>
    <t>Мингияновна</t>
  </si>
  <si>
    <t>Титаренко</t>
  </si>
  <si>
    <t>Дмитрий</t>
  </si>
  <si>
    <t>Басхамджиев</t>
  </si>
  <si>
    <t>Михайлович</t>
  </si>
  <si>
    <t>Гончаренко</t>
  </si>
  <si>
    <t>Арина</t>
  </si>
  <si>
    <t>Сергеевна</t>
  </si>
  <si>
    <t>Манжикова</t>
  </si>
  <si>
    <t>Константиновна</t>
  </si>
  <si>
    <t>Музаев</t>
  </si>
  <si>
    <t>Алдар</t>
  </si>
  <si>
    <t>Мергенович</t>
  </si>
  <si>
    <t>Талтаева</t>
  </si>
  <si>
    <t>Диана</t>
  </si>
  <si>
    <t>Дольгановна</t>
  </si>
  <si>
    <t>Твердая</t>
  </si>
  <si>
    <t>Вероника</t>
  </si>
  <si>
    <t>Николаевна</t>
  </si>
  <si>
    <t>Неизвестная</t>
  </si>
  <si>
    <t>Алина</t>
  </si>
  <si>
    <t>Руслановна</t>
  </si>
  <si>
    <t>Монтхоров</t>
  </si>
  <si>
    <t>Эренцен</t>
  </si>
  <si>
    <t>Алжеева</t>
  </si>
  <si>
    <t>Типшинова</t>
  </si>
  <si>
    <t>Лиджиевна</t>
  </si>
  <si>
    <t>Салынова</t>
  </si>
  <si>
    <t>Евгения</t>
  </si>
  <si>
    <t>Манжеев</t>
  </si>
  <si>
    <t>Давид</t>
  </si>
  <si>
    <t>Наранович</t>
  </si>
  <si>
    <t>Бадмаев</t>
  </si>
  <si>
    <t>Аким</t>
  </si>
  <si>
    <t>Андреевич</t>
  </si>
  <si>
    <t>Манджиев</t>
  </si>
  <si>
    <t>Алексеевич</t>
  </si>
  <si>
    <t>Александровна</t>
  </si>
  <si>
    <t>Баатрович</t>
  </si>
  <si>
    <t>Арабаджиева</t>
  </si>
  <si>
    <t>Катрин</t>
  </si>
  <si>
    <t>Викторовна</t>
  </si>
  <si>
    <t>Сангаджи-Горяев</t>
  </si>
  <si>
    <t>Герман</t>
  </si>
  <si>
    <t>Aрнаева</t>
  </si>
  <si>
    <t>Анна</t>
  </si>
  <si>
    <t>Чумудов</t>
  </si>
  <si>
    <t>Александрович</t>
  </si>
  <si>
    <t>Блезникова</t>
  </si>
  <si>
    <t>Милада</t>
  </si>
  <si>
    <t>Денисовна</t>
  </si>
  <si>
    <t>Цикирова</t>
  </si>
  <si>
    <t>Антушкиева</t>
  </si>
  <si>
    <t>Альма</t>
  </si>
  <si>
    <t>Эняева</t>
  </si>
  <si>
    <t>Эрендженов</t>
  </si>
  <si>
    <t>Эрдниевич</t>
  </si>
  <si>
    <t>Владимирович</t>
  </si>
  <si>
    <t>Пашкаева</t>
  </si>
  <si>
    <t>Канкаева</t>
  </si>
  <si>
    <t>Батнасуновна</t>
  </si>
  <si>
    <t>Ольга</t>
  </si>
  <si>
    <t>Морозова</t>
  </si>
  <si>
    <t>Ксения</t>
  </si>
  <si>
    <t>Горяев</t>
  </si>
  <si>
    <t>Тюмид</t>
  </si>
  <si>
    <t>Бааторович</t>
  </si>
  <si>
    <t>Даваев</t>
  </si>
  <si>
    <t>Бельцикова</t>
  </si>
  <si>
    <t>Эльгина</t>
  </si>
  <si>
    <t>Кекшенов</t>
  </si>
  <si>
    <t>Данил</t>
  </si>
  <si>
    <t>Алтан</t>
  </si>
  <si>
    <t>Евгеньевич</t>
  </si>
  <si>
    <t>Емельянов</t>
  </si>
  <si>
    <t>Тимофей</t>
  </si>
  <si>
    <t>Иванов</t>
  </si>
  <si>
    <t>Кирилл</t>
  </si>
  <si>
    <t>Николаевич</t>
  </si>
  <si>
    <t>Мутулов</t>
  </si>
  <si>
    <t>Дайчин</t>
  </si>
  <si>
    <t>Тавунова</t>
  </si>
  <si>
    <t>Снежана</t>
  </si>
  <si>
    <t>Хечиев</t>
  </si>
  <si>
    <t>Максим</t>
  </si>
  <si>
    <t>Шалхаев</t>
  </si>
  <si>
    <t>Акрамова</t>
  </si>
  <si>
    <t>Алсу</t>
  </si>
  <si>
    <t>Джамщедовна</t>
  </si>
  <si>
    <t>Балеткиева</t>
  </si>
  <si>
    <t>Цагана</t>
  </si>
  <si>
    <t>Бюрнаева</t>
  </si>
  <si>
    <t>Джангировна</t>
  </si>
  <si>
    <t>Корсакова</t>
  </si>
  <si>
    <t>МБОУ "СОШ №3 им. Сергиенко Н.Г.</t>
  </si>
  <si>
    <t>МБОУ"СОШ №3 им.Сергиенко Н.Г."</t>
  </si>
  <si>
    <t>СОШ №3 им.Сергиенко Н.Г.</t>
  </si>
  <si>
    <t>МБОУ "СОШ№3им Сергиенко"</t>
  </si>
  <si>
    <t>МБОУ "СОШ №4"</t>
  </si>
  <si>
    <t>МБОУ "КНГ им.Кичикова А.Ш."</t>
  </si>
  <si>
    <t>МБОУ "ЭКГ"</t>
  </si>
  <si>
    <t>МБОУ "Калмыцкая этнокультурная гимназия им.Зая-пандиты"</t>
  </si>
  <si>
    <t>МБОУ "СОШ № 17" им.Кугультинова Д.Н.</t>
  </si>
  <si>
    <t>МБОУ "СОШ 21"</t>
  </si>
  <si>
    <t>МКОУ "НОШ №22"</t>
  </si>
  <si>
    <t>МБОУ "СОШ №8 им. Н. Очирова"</t>
  </si>
  <si>
    <t>МБОУ "СОШ № 23 им.Эрдниева П.М."</t>
  </si>
  <si>
    <t>МБОУ "РНГ                                     им. преподобного           С. Радонежского"</t>
  </si>
  <si>
    <t>ЭМГ</t>
  </si>
  <si>
    <t>МБОУ "СОШ № 20"</t>
  </si>
  <si>
    <t>ж</t>
  </si>
  <si>
    <t>Басангова</t>
  </si>
  <si>
    <t>Очир-Гаряева</t>
  </si>
  <si>
    <t>Данзан</t>
  </si>
  <si>
    <t>Шогляева</t>
  </si>
  <si>
    <t>Засакова Ирина Борисовна</t>
  </si>
  <si>
    <t>Эдлякиева Элеонора Борисовна</t>
  </si>
  <si>
    <t>Мутулова Любовь Владимировна</t>
  </si>
  <si>
    <t>Манджиева Виктория Михайловна</t>
  </si>
  <si>
    <t>Качаева Антонина Юрьевна</t>
  </si>
  <si>
    <t>Кумалова Диана Владимировна</t>
  </si>
  <si>
    <t>Базырова Анна Геннадьевна</t>
  </si>
  <si>
    <t>Цеденова Мария Очировна</t>
  </si>
  <si>
    <t>Адеева Мария Басанговна</t>
  </si>
  <si>
    <t>Ольдаева Галина Борисовна</t>
  </si>
  <si>
    <t>Васкеева Элина Вадимовна</t>
  </si>
  <si>
    <t>Печерская Евгения Валерьевна</t>
  </si>
  <si>
    <t>Наранова Наталья Ашкаевна</t>
  </si>
  <si>
    <t>Джимгирова Маргарита Алексеевна</t>
  </si>
  <si>
    <t>Метаева Валентина Павловна</t>
  </si>
  <si>
    <t>Хотяева Эльвира Андреевна</t>
  </si>
  <si>
    <t>Зарахаева Элеонора Батыровна</t>
  </si>
  <si>
    <t>Алексеева Татьяна Анатольевна</t>
  </si>
  <si>
    <t>Басанова Тамара Манджиевна</t>
  </si>
  <si>
    <t>Хантаева Ольга Васильевна</t>
  </si>
  <si>
    <t>Карелина Елена Владимировна</t>
  </si>
  <si>
    <t>Черноиванова Елена Викторовна</t>
  </si>
  <si>
    <t>Улюмджиева Гренада Эрдниевна</t>
  </si>
  <si>
    <t>Бондарева Ирина Николаевна</t>
  </si>
  <si>
    <t>Довданова Гренада Александровна</t>
  </si>
  <si>
    <t>Левченко Зинаида Михайловна</t>
  </si>
  <si>
    <t>Арсенова Эльмира Александровна</t>
  </si>
  <si>
    <t>Дармаева Светлана Кумаевна</t>
  </si>
  <si>
    <t>Будыева Любовь Владимировна</t>
  </si>
  <si>
    <t>Дорджи-Горяева Надежда Владимировна</t>
  </si>
  <si>
    <t>Оргаева Тамара Александровна</t>
  </si>
  <si>
    <t>Четырева Нина Дмитриевна</t>
  </si>
  <si>
    <t xml:space="preserve">Улюмджиева Ирина Владимировна </t>
  </si>
  <si>
    <t>Нохаев Дольган Станиславович</t>
  </si>
  <si>
    <t>Уланкинова</t>
  </si>
  <si>
    <t>% выполнения</t>
  </si>
  <si>
    <t xml:space="preserve"> 16.11.2013</t>
  </si>
  <si>
    <t>Дулахаев</t>
  </si>
  <si>
    <t>Бадмаевич</t>
  </si>
  <si>
    <t>Кравцов</t>
  </si>
  <si>
    <t>Егор</t>
  </si>
  <si>
    <t>Чубанова</t>
  </si>
  <si>
    <t>Шатлаева</t>
  </si>
  <si>
    <t>Аяна</t>
  </si>
  <si>
    <t>Максимовна</t>
  </si>
  <si>
    <t>Турсунова</t>
  </si>
  <si>
    <t>Юлия</t>
  </si>
  <si>
    <t>Цеглиновна</t>
  </si>
  <si>
    <t>Полина</t>
  </si>
  <si>
    <t>Иванова</t>
  </si>
  <si>
    <t>Надвидова</t>
  </si>
  <si>
    <t>Альмина</t>
  </si>
  <si>
    <t>Сохорова</t>
  </si>
  <si>
    <t>Ева</t>
  </si>
  <si>
    <t>Бадмаевна</t>
  </si>
  <si>
    <t>Бембеева</t>
  </si>
  <si>
    <t>Ангира</t>
  </si>
  <si>
    <t>Вадимиовна</t>
  </si>
  <si>
    <t>Шанаева</t>
  </si>
  <si>
    <t>Гаряева</t>
  </si>
  <si>
    <t>Эльсана</t>
  </si>
  <si>
    <t>Анджаевна</t>
  </si>
  <si>
    <t>Урусова</t>
  </si>
  <si>
    <t>Васильева</t>
  </si>
  <si>
    <t>Личгоряев</t>
  </si>
  <si>
    <t>Аюка</t>
  </si>
  <si>
    <t>Сананович</t>
  </si>
  <si>
    <t>Мальцев</t>
  </si>
  <si>
    <t>Даниил</t>
  </si>
  <si>
    <t>Шавкеева</t>
  </si>
  <si>
    <t>Алдаровна</t>
  </si>
  <si>
    <t>Таранова</t>
  </si>
  <si>
    <t>Лагаева</t>
  </si>
  <si>
    <t>Кира</t>
  </si>
  <si>
    <t>Эрдниевна</t>
  </si>
  <si>
    <t>Колошева</t>
  </si>
  <si>
    <t>Ишинова</t>
  </si>
  <si>
    <t>Мария</t>
  </si>
  <si>
    <t>Андреевна</t>
  </si>
  <si>
    <t>Чунгунов</t>
  </si>
  <si>
    <t>Михаил</t>
  </si>
  <si>
    <t>Арыспаева</t>
  </si>
  <si>
    <t>Асель</t>
  </si>
  <si>
    <t>Покачкова</t>
  </si>
  <si>
    <t>Нимгирова</t>
  </si>
  <si>
    <t>Одма</t>
  </si>
  <si>
    <t>Эренценовна</t>
  </si>
  <si>
    <t>Мушаев</t>
  </si>
  <si>
    <t>Саналович</t>
  </si>
  <si>
    <t>Бадма-Гаряева</t>
  </si>
  <si>
    <t>Акугинов</t>
  </si>
  <si>
    <t>Денис</t>
  </si>
  <si>
    <t>Витальевич</t>
  </si>
  <si>
    <t>Ботинов</t>
  </si>
  <si>
    <t>Санан</t>
  </si>
  <si>
    <t>Кашиев</t>
  </si>
  <si>
    <t>Санжи</t>
  </si>
  <si>
    <t>Манжеева</t>
  </si>
  <si>
    <t>Эвелина</t>
  </si>
  <si>
    <t>Батровна</t>
  </si>
  <si>
    <t>Монкурова</t>
  </si>
  <si>
    <t>Нестеренко</t>
  </si>
  <si>
    <t>Владимир</t>
  </si>
  <si>
    <t>Боваева</t>
  </si>
  <si>
    <t>Айтана</t>
  </si>
  <si>
    <t>Анировна</t>
  </si>
  <si>
    <t>Музраева</t>
  </si>
  <si>
    <t>Ника</t>
  </si>
  <si>
    <t>Суянов</t>
  </si>
  <si>
    <t>Олег</t>
  </si>
  <si>
    <t>Бугаев</t>
  </si>
  <si>
    <t>Джал</t>
  </si>
  <si>
    <t>Мангашова</t>
  </si>
  <si>
    <t>Витальевна</t>
  </si>
  <si>
    <t>Мутырова</t>
  </si>
  <si>
    <t>Милена</t>
  </si>
  <si>
    <t>Джангоровна</t>
  </si>
  <si>
    <t>Черкасов</t>
  </si>
  <si>
    <t>Лев</t>
  </si>
  <si>
    <t>Бадаев</t>
  </si>
  <si>
    <t>Виктор</t>
  </si>
  <si>
    <t>Андратова</t>
  </si>
  <si>
    <t>Анастасия</t>
  </si>
  <si>
    <t>Дарья</t>
  </si>
  <si>
    <t>Богаева</t>
  </si>
  <si>
    <t>Аюр</t>
  </si>
  <si>
    <t>Джангорович</t>
  </si>
  <si>
    <t>Долонтаева</t>
  </si>
  <si>
    <t>Баина</t>
  </si>
  <si>
    <t>Лузганова</t>
  </si>
  <si>
    <t>Лана</t>
  </si>
  <si>
    <t>21.07.2012</t>
  </si>
  <si>
    <t>27.03.2012</t>
  </si>
  <si>
    <t>МБОУ "СОШ № 2"</t>
  </si>
  <si>
    <t>МБОУ "СОШ № 17 " им.Кугультинова Д.Н</t>
  </si>
  <si>
    <t>МБОУ ЭКГ</t>
  </si>
  <si>
    <t xml:space="preserve"> МБОУ "Калмыцкая этнокультурная гимназия им.Зая-Пандиты"</t>
  </si>
  <si>
    <t>МБОУ "СОШ №12"</t>
  </si>
  <si>
    <t>МБОУ "ЭМГ"</t>
  </si>
  <si>
    <t>МБОУ СОШ № 21</t>
  </si>
  <si>
    <t>МБОУ"СОШ№23"</t>
  </si>
  <si>
    <t>МБОУ «Калмыцкая этнокультурная гимназия им.Зая-Пандиты»</t>
  </si>
  <si>
    <t>Муниципальное бюджетное общеобразовательное учреждение средняя общеобразовательная школа №21</t>
  </si>
  <si>
    <t>МБОУ ЭМГ</t>
  </si>
  <si>
    <t>Муниципальное бюджетное общеобразовательное учреждение "Средняя общеобразовательная школа №23 им.Эрдниева П.М."</t>
  </si>
  <si>
    <t>МБОУ "СОШ № 4"</t>
  </si>
  <si>
    <t>МБОУ "СОШ №18 имени Б.Б.Городовикова"</t>
  </si>
  <si>
    <t>МБОУ "СОШ 10" им. Бембетова В.А.</t>
  </si>
  <si>
    <t>МБОУ СОШ №3</t>
  </si>
  <si>
    <t>МБОУ "КНГ им. Кичикова А.Ш."</t>
  </si>
  <si>
    <t>Муниципальное бюджетное общеобразовательное учреждение "Средняя общеобразовательная школа №20"</t>
  </si>
  <si>
    <t>Пантин Богдан Васильевич</t>
  </si>
  <si>
    <t>Петушенко Галина Мирославовна</t>
  </si>
  <si>
    <t>Цой Галина Валерьевна</t>
  </si>
  <si>
    <t>Джиргалова Надежда Юрьевна</t>
  </si>
  <si>
    <t>Наранова Лариса Николаевна</t>
  </si>
  <si>
    <t>Идрисова Баира Михайловна</t>
  </si>
  <si>
    <t xml:space="preserve">Конеева Елена Васильевна </t>
  </si>
  <si>
    <t>Мартунова Саглара Геннадьевна</t>
  </si>
  <si>
    <t>Чумданова Альбина Нагашевна</t>
  </si>
  <si>
    <t>Лиджи-Горяева Надежда Анатольевна</t>
  </si>
  <si>
    <t>Васильева Ольга Николаевна</t>
  </si>
  <si>
    <t>Команджаева Лариса Владимировна</t>
  </si>
  <si>
    <t>Ванькаева Данара Васильевна</t>
  </si>
  <si>
    <t>Мединцева Любовь Викторовна</t>
  </si>
  <si>
    <t>Манджиева Татьяна Сергеевна</t>
  </si>
  <si>
    <t>Пономарёва Наталья Васильевна</t>
  </si>
  <si>
    <t>Даваева Римма Николаевна</t>
  </si>
  <si>
    <t>Джоджина Светлана Борисовна</t>
  </si>
  <si>
    <t>Монолбаева Кермен Павловна</t>
  </si>
  <si>
    <t>Васюткина Людмила Николаевна</t>
  </si>
  <si>
    <t>Шардаева Людмила Долановна</t>
  </si>
  <si>
    <t>Гавардаева Баина Васильевна</t>
  </si>
  <si>
    <t>Аучаева Анна Аркадьевна</t>
  </si>
  <si>
    <t>Ольдаева Г.Б.</t>
  </si>
  <si>
    <t>Гадаева Цагана Викторовна</t>
  </si>
  <si>
    <t>Калмыкова Валентина Дорджиевна</t>
  </si>
  <si>
    <t>Тоснаева.Л.Б</t>
  </si>
  <si>
    <t>Очировна</t>
  </si>
  <si>
    <t>Ходжаева</t>
  </si>
  <si>
    <t>Камила</t>
  </si>
  <si>
    <t>Манучехровна</t>
  </si>
  <si>
    <t>Темяшева</t>
  </si>
  <si>
    <t>Борта</t>
  </si>
  <si>
    <t>Санжиевна</t>
  </si>
  <si>
    <t>Гахаева</t>
  </si>
  <si>
    <t>Александра</t>
  </si>
  <si>
    <t>Титеева</t>
  </si>
  <si>
    <t>Заяна</t>
  </si>
  <si>
    <t>Амулан</t>
  </si>
  <si>
    <t>Зулаева</t>
  </si>
  <si>
    <t>Бальджирма</t>
  </si>
  <si>
    <t>Кекеева</t>
  </si>
  <si>
    <t>Гиляна</t>
  </si>
  <si>
    <t>Артуровна</t>
  </si>
  <si>
    <t>Палтынова</t>
  </si>
  <si>
    <t>Саяна</t>
  </si>
  <si>
    <t>Лиджаевна</t>
  </si>
  <si>
    <t>Ехаева</t>
  </si>
  <si>
    <t>Дельгира</t>
  </si>
  <si>
    <t>Кекшаева</t>
  </si>
  <si>
    <t>Санчировна</t>
  </si>
  <si>
    <t>Годгаев</t>
  </si>
  <si>
    <t>Молозаева</t>
  </si>
  <si>
    <t>Милана</t>
  </si>
  <si>
    <t>Деликова</t>
  </si>
  <si>
    <t>Эренженова</t>
  </si>
  <si>
    <t>Элина</t>
  </si>
  <si>
    <t>Номтынов</t>
  </si>
  <si>
    <t>Тимур</t>
  </si>
  <si>
    <t>Сумьянова</t>
  </si>
  <si>
    <t>Лаура</t>
  </si>
  <si>
    <t>Максаева</t>
  </si>
  <si>
    <t>Дорджиевна</t>
  </si>
  <si>
    <t>Горяева</t>
  </si>
  <si>
    <t>Петровна</t>
  </si>
  <si>
    <t>Игоревна</t>
  </si>
  <si>
    <t>Дулаханова</t>
  </si>
  <si>
    <t>Бочаева</t>
  </si>
  <si>
    <t>Арстамовна</t>
  </si>
  <si>
    <t>Оконова</t>
  </si>
  <si>
    <t>Ангелина</t>
  </si>
  <si>
    <t>Иванкиева</t>
  </si>
  <si>
    <t>Адьяновна</t>
  </si>
  <si>
    <t>Денишев</t>
  </si>
  <si>
    <t>Рамис</t>
  </si>
  <si>
    <t>Альбекович</t>
  </si>
  <si>
    <t>Лободин</t>
  </si>
  <si>
    <t>Федор</t>
  </si>
  <si>
    <t>Артемович</t>
  </si>
  <si>
    <t>Исраелян</t>
  </si>
  <si>
    <t>Азалия</t>
  </si>
  <si>
    <t>Гарикова</t>
  </si>
  <si>
    <t>Сергеев</t>
  </si>
  <si>
    <t>Вениамин</t>
  </si>
  <si>
    <t>Басангович</t>
  </si>
  <si>
    <t>Ковалева</t>
  </si>
  <si>
    <t>Самойлова</t>
  </si>
  <si>
    <t>Ирина</t>
  </si>
  <si>
    <t>Шарапова</t>
  </si>
  <si>
    <t>Элата</t>
  </si>
  <si>
    <t>Сар-Герел</t>
  </si>
  <si>
    <t>Санджиева</t>
  </si>
  <si>
    <t>Герел</t>
  </si>
  <si>
    <t>Соловьянова</t>
  </si>
  <si>
    <t>Алена</t>
  </si>
  <si>
    <t>Курдюкова</t>
  </si>
  <si>
    <t>Лиджиева</t>
  </si>
  <si>
    <t>Кичикова</t>
  </si>
  <si>
    <t>Валерьевна</t>
  </si>
  <si>
    <t>Манджеева</t>
  </si>
  <si>
    <t>Дарбаков</t>
  </si>
  <si>
    <t>Вангьял</t>
  </si>
  <si>
    <t>Вадимович</t>
  </si>
  <si>
    <t>Эрдем</t>
  </si>
  <si>
    <t>Сергеевич</t>
  </si>
  <si>
    <t>Шарманджиева</t>
  </si>
  <si>
    <t>Виолетта</t>
  </si>
  <si>
    <t>Решетникова</t>
  </si>
  <si>
    <t>МБОУ "СОШ № 17 " им.Кугультинова Д.Н.</t>
  </si>
  <si>
    <t>МБОУ «СОШ №10» им. Бембетова В.А.</t>
  </si>
  <si>
    <t>МБОУ "СОШ №21"</t>
  </si>
  <si>
    <t>МБОУ "Элистинская многопрофильная гимназия"</t>
  </si>
  <si>
    <t>МБОУ"СОШ 17" им.Кугультинова Д.Н.</t>
  </si>
  <si>
    <t xml:space="preserve"> МБОУ "СОШ №3 им.Сергиенко Н.Г."</t>
  </si>
  <si>
    <t>МБОУ "Калмыцкая этнокультурная гимназия им.Зая-Пандиты"</t>
  </si>
  <si>
    <t>МБОУ "СОШ №20"</t>
  </si>
  <si>
    <t>Басхамжаева Елена Михайловна</t>
  </si>
  <si>
    <t>Ангрикова Надежда Нарановна</t>
  </si>
  <si>
    <t>Харитонова Елена Николаевна</t>
  </si>
  <si>
    <t xml:space="preserve"> Худольчаева Ираида Семеновна</t>
  </si>
  <si>
    <t>Буграева Валентина Ильинична</t>
  </si>
  <si>
    <t>Коженбаева Людмила Павловна</t>
  </si>
  <si>
    <t>Буваева Августина Валерьевна</t>
  </si>
  <si>
    <t>Можгаева Саглара Александровна</t>
  </si>
  <si>
    <t>Адамян Роза Арутюновна</t>
  </si>
  <si>
    <t>Муева Людмила Дорджиевна</t>
  </si>
  <si>
    <t>Очирова Татьяна Александровна</t>
  </si>
  <si>
    <t>Головченко Ирина Владимировна.</t>
  </si>
  <si>
    <t>Шалхакова Наталья Петровна</t>
  </si>
  <si>
    <t xml:space="preserve">Манджиева Тамара Энеевна </t>
  </si>
  <si>
    <t>Санджиева Кермен Сергеевна</t>
  </si>
  <si>
    <t>Лощинин Савр Владиславович</t>
  </si>
  <si>
    <t>Чадлаева Лариса Владимировна</t>
  </si>
  <si>
    <t>Леджиева Кермен Валерьевна</t>
  </si>
  <si>
    <t>Монгуш Анита Алексеевна</t>
  </si>
  <si>
    <t>Имкенов</t>
  </si>
  <si>
    <t>Темир</t>
  </si>
  <si>
    <t>Чемшинов</t>
  </si>
  <si>
    <t>Мудракова</t>
  </si>
  <si>
    <t>Наминова</t>
  </si>
  <si>
    <t>Лиджи-Горяевна</t>
  </si>
  <si>
    <t>Басханджиева</t>
  </si>
  <si>
    <t>Айя</t>
  </si>
  <si>
    <t>Цеценовна</t>
  </si>
  <si>
    <t>Лукшанова</t>
  </si>
  <si>
    <t>Убушаева</t>
  </si>
  <si>
    <t>Дживанова</t>
  </si>
  <si>
    <t>Эвена</t>
  </si>
  <si>
    <t>Булукова</t>
  </si>
  <si>
    <t>Акаева</t>
  </si>
  <si>
    <t>Ланна</t>
  </si>
  <si>
    <t>Данзановна</t>
  </si>
  <si>
    <t>Гучинова</t>
  </si>
  <si>
    <t>Нелли</t>
  </si>
  <si>
    <t>Васькина</t>
  </si>
  <si>
    <t>Мугулдаева</t>
  </si>
  <si>
    <t>Сангаджиева</t>
  </si>
  <si>
    <t>Шавгурова</t>
  </si>
  <si>
    <t>Какишева</t>
  </si>
  <si>
    <t>Булгун</t>
  </si>
  <si>
    <t>Натали</t>
  </si>
  <si>
    <t>Урубжуровна</t>
  </si>
  <si>
    <t>Маштыкова</t>
  </si>
  <si>
    <t>Пузикова</t>
  </si>
  <si>
    <t>Васильевна</t>
  </si>
  <si>
    <t>Гадышев</t>
  </si>
  <si>
    <t>Сэргэлэн</t>
  </si>
  <si>
    <t>Аюкаевич</t>
  </si>
  <si>
    <t>Шургучинова</t>
  </si>
  <si>
    <t>Александр</t>
  </si>
  <si>
    <t>Эльданов</t>
  </si>
  <si>
    <t>Никита</t>
  </si>
  <si>
    <t>Станиславович</t>
  </si>
  <si>
    <t>Бурлинова</t>
  </si>
  <si>
    <t>Бяткиева</t>
  </si>
  <si>
    <t>Гермалеева</t>
  </si>
  <si>
    <t>Инджиева</t>
  </si>
  <si>
    <t>Мальшаева</t>
  </si>
  <si>
    <t>Анна-Мария</t>
  </si>
  <si>
    <t>Няминова</t>
  </si>
  <si>
    <t>Наранов</t>
  </si>
  <si>
    <t>Наран</t>
  </si>
  <si>
    <t>Санджинова</t>
  </si>
  <si>
    <t>Джаловна</t>
  </si>
  <si>
    <t>Инесса</t>
  </si>
  <si>
    <t>Авеев</t>
  </si>
  <si>
    <t>Басанова</t>
  </si>
  <si>
    <t>Манжиева</t>
  </si>
  <si>
    <t>Аурика</t>
  </si>
  <si>
    <t>Анатольевна</t>
  </si>
  <si>
    <t>Сангира</t>
  </si>
  <si>
    <t>Хонгоровна</t>
  </si>
  <si>
    <t>Докурова</t>
  </si>
  <si>
    <t>Юлиановна</t>
  </si>
  <si>
    <t>Супсукова</t>
  </si>
  <si>
    <t>Герензел</t>
  </si>
  <si>
    <t>Клесова</t>
  </si>
  <si>
    <t>Буваева</t>
  </si>
  <si>
    <t>Камилла</t>
  </si>
  <si>
    <t>Иманова</t>
  </si>
  <si>
    <t>Гультач</t>
  </si>
  <si>
    <t>Аразовна</t>
  </si>
  <si>
    <t>МБОУ "СОШ №3"</t>
  </si>
  <si>
    <t>МБОУ "СОШ №17 " им.Кугультинова Д.Н.</t>
  </si>
  <si>
    <t>МБОУ "СОШ № 15"</t>
  </si>
  <si>
    <t>МБОУ "СОШ 12"</t>
  </si>
  <si>
    <t>МБОУ " Калмыцкая национальная гимназия им.Кичикова А.Ш."</t>
  </si>
  <si>
    <t>Манджиева Тамара Энеевна</t>
  </si>
  <si>
    <t>Мукебенова Вероника Васильевна</t>
  </si>
  <si>
    <t>Мангаева Ольга Ивановна</t>
  </si>
  <si>
    <t>Брунько Валентина Ивановна</t>
  </si>
  <si>
    <t>Менкеева Гиляна Михайловна</t>
  </si>
  <si>
    <t>Санджиева Кермен Сяриевна</t>
  </si>
  <si>
    <t>Контяева Эльзятя Логаевна</t>
  </si>
  <si>
    <t>Шарун Татьяна Николаевна</t>
  </si>
  <si>
    <t>Муткаева Татьяна Александровна</t>
  </si>
  <si>
    <t>Унгарлинова Любовь Петровна</t>
  </si>
  <si>
    <t>Манжикова Галина Тельмовна</t>
  </si>
  <si>
    <t>Джамбинова Марина Евгеньевна</t>
  </si>
  <si>
    <t>Федорова Светлана Дмитриевна</t>
  </si>
  <si>
    <t>Лиджиева Елена  Нарановна</t>
  </si>
  <si>
    <t>Харцхаева Булгун Владимировна</t>
  </si>
  <si>
    <t>Блезникова Екатерина Алексеевна</t>
  </si>
  <si>
    <t>Самарина</t>
  </si>
  <si>
    <t>Кирилловна</t>
  </si>
  <si>
    <t>Мудаева</t>
  </si>
  <si>
    <t>Булгаш</t>
  </si>
  <si>
    <t>Мутловна</t>
  </si>
  <si>
    <t>Солонович</t>
  </si>
  <si>
    <t>Николь</t>
  </si>
  <si>
    <t>Джагульдинова</t>
  </si>
  <si>
    <t>Байрта</t>
  </si>
  <si>
    <t>Чингисовна</t>
  </si>
  <si>
    <t>Хаджиева</t>
  </si>
  <si>
    <t>Евенко</t>
  </si>
  <si>
    <t>Довдунова</t>
  </si>
  <si>
    <t>Айсана</t>
  </si>
  <si>
    <t>Монтхорова</t>
  </si>
  <si>
    <t>Байса</t>
  </si>
  <si>
    <t>Патрисовна</t>
  </si>
  <si>
    <t>Андреева</t>
  </si>
  <si>
    <t>Шовгурова</t>
  </si>
  <si>
    <t>Эрика</t>
  </si>
  <si>
    <t>Годжурова</t>
  </si>
  <si>
    <t>Эндырова</t>
  </si>
  <si>
    <t>Львовна</t>
  </si>
  <si>
    <t>Борисовна</t>
  </si>
  <si>
    <t>Хурчиева</t>
  </si>
  <si>
    <t>Цеденова</t>
  </si>
  <si>
    <t>Седкл</t>
  </si>
  <si>
    <t>Свентицкая</t>
  </si>
  <si>
    <t>Валериевна</t>
  </si>
  <si>
    <t>Цычоев</t>
  </si>
  <si>
    <t>Роман</t>
  </si>
  <si>
    <t>Бесланович</t>
  </si>
  <si>
    <t>Алехин</t>
  </si>
  <si>
    <t>Джимбиева</t>
  </si>
  <si>
    <t>Арвгаева</t>
  </si>
  <si>
    <t>Буйнта</t>
  </si>
  <si>
    <t>Мантыева</t>
  </si>
  <si>
    <t>Эрендженовна</t>
  </si>
  <si>
    <t>Утнасунович</t>
  </si>
  <si>
    <t>Балуева</t>
  </si>
  <si>
    <t>Джиргал</t>
  </si>
  <si>
    <t>Ольцонова</t>
  </si>
  <si>
    <t>Музраев</t>
  </si>
  <si>
    <t>Эльвигович</t>
  </si>
  <si>
    <t>Куриленок</t>
  </si>
  <si>
    <t>Слободчикова</t>
  </si>
  <si>
    <t>Атхаев</t>
  </si>
  <si>
    <t>Леонид</t>
  </si>
  <si>
    <t>Цагадинова</t>
  </si>
  <si>
    <t>Эрендженова</t>
  </si>
  <si>
    <t>Будыков</t>
  </si>
  <si>
    <t>Санжиева</t>
  </si>
  <si>
    <t>Басанговна</t>
  </si>
  <si>
    <t>Шипиева</t>
  </si>
  <si>
    <t>Цединова</t>
  </si>
  <si>
    <t>Бамбышева</t>
  </si>
  <si>
    <t>Адыкова</t>
  </si>
  <si>
    <t>Манджусова</t>
  </si>
  <si>
    <t>Эдлеева</t>
  </si>
  <si>
    <t>Ванькаева</t>
  </si>
  <si>
    <t>Рада</t>
  </si>
  <si>
    <t>Шарафутдинова</t>
  </si>
  <si>
    <t>Ильнуровна</t>
  </si>
  <si>
    <t>МБОУ"СОШ№ 23"</t>
  </si>
  <si>
    <t>МБОУ "СОШ №3 имени Сергиенко Н.Г."</t>
  </si>
  <si>
    <t>МБОУ "Элистинский лицей"</t>
  </si>
  <si>
    <t>ЭКГ</t>
  </si>
  <si>
    <t>МБОУ "Элистинский технический лицей"</t>
  </si>
  <si>
    <t>МБОУ "СОШ №10" им.Бембетова В.А.</t>
  </si>
  <si>
    <t>МБОУ "СОШ 17"  им.Кугультинова Д.Н.</t>
  </si>
  <si>
    <t>МБОУ "СОШ№4"</t>
  </si>
  <si>
    <t>Пономарева Наталья Васильевна</t>
  </si>
  <si>
    <t>Мархутова Айса Анатольевна</t>
  </si>
  <si>
    <t>Манджиева Тамара Эневвна</t>
  </si>
  <si>
    <t>Мучаева Кермен Владимировна</t>
  </si>
  <si>
    <t>Халгаева Наталия Алексеевна</t>
  </si>
  <si>
    <t>Оненова Зинаида Ивановна</t>
  </si>
  <si>
    <t>Очир-Горяева Елена Борисовна</t>
  </si>
  <si>
    <t>Лиджиева Галина Андреевна</t>
  </si>
  <si>
    <t>Манджиева Елена Куприяновна</t>
  </si>
  <si>
    <t xml:space="preserve">Блезникова Екатерина Алексеевна </t>
  </si>
  <si>
    <t>Мухонько Анна Николаевна</t>
  </si>
  <si>
    <t>Эрднеева Елена Эрдниевна</t>
  </si>
  <si>
    <t>Шовгурова Галина Ивановна</t>
  </si>
  <si>
    <t>Ашкинова Любовь Петровна</t>
  </si>
  <si>
    <t>Сартыкова Любовь Алексеевна</t>
  </si>
  <si>
    <t>Сокольцова Наталия Константиновна</t>
  </si>
  <si>
    <t>Музраева Светлана Борисовна</t>
  </si>
  <si>
    <t>Худольчаева Ираида Семеновна</t>
  </si>
  <si>
    <t>Петрова Лариса Борисовна</t>
  </si>
  <si>
    <t>Бурвинова Л.Б.</t>
  </si>
  <si>
    <t>Санжеева Ираида Васильевна</t>
  </si>
  <si>
    <t>Дорджиева Татьяна Бадьминовна</t>
  </si>
  <si>
    <t>Эрендженова Аиса Викторовна</t>
  </si>
  <si>
    <t>Овраева Светлана Мацаковна</t>
  </si>
  <si>
    <t>Наяна</t>
  </si>
  <si>
    <t>Чолудаева</t>
  </si>
  <si>
    <t>Чужгинова</t>
  </si>
  <si>
    <t>Сарановна</t>
  </si>
  <si>
    <t>Бадминова</t>
  </si>
  <si>
    <t>Павлович</t>
  </si>
  <si>
    <t>Данзы-Белек</t>
  </si>
  <si>
    <t>Танхая</t>
  </si>
  <si>
    <t>Дживлеев</t>
  </si>
  <si>
    <t>Арсланг</t>
  </si>
  <si>
    <t>Дербенева</t>
  </si>
  <si>
    <t>Харакчанова</t>
  </si>
  <si>
    <t>Айсовна</t>
  </si>
  <si>
    <t>Баляткеева</t>
  </si>
  <si>
    <t>Улан</t>
  </si>
  <si>
    <t>Аркинчеева</t>
  </si>
  <si>
    <t>Бакуевна</t>
  </si>
  <si>
    <t>Четверткова</t>
  </si>
  <si>
    <t>Романовна</t>
  </si>
  <si>
    <t>Баджинова</t>
  </si>
  <si>
    <t>Неделько</t>
  </si>
  <si>
    <t>Ленкова</t>
  </si>
  <si>
    <t>Буданова</t>
  </si>
  <si>
    <t>Жужаев</t>
  </si>
  <si>
    <t>Самтонов</t>
  </si>
  <si>
    <t>Русланович</t>
  </si>
  <si>
    <t>Пюрвеев</t>
  </si>
  <si>
    <t>Артем</t>
  </si>
  <si>
    <t>Бачаева</t>
  </si>
  <si>
    <t>Каншаева</t>
  </si>
  <si>
    <t>Гасандаева</t>
  </si>
  <si>
    <t>Джангровна</t>
  </si>
  <si>
    <t>Бадма-Горяева</t>
  </si>
  <si>
    <t>Рсаева</t>
  </si>
  <si>
    <t>Наиля</t>
  </si>
  <si>
    <t>Хадировна</t>
  </si>
  <si>
    <t>Хохлышева</t>
  </si>
  <si>
    <t>Ширипова</t>
  </si>
  <si>
    <t>Казанкина</t>
  </si>
  <si>
    <t>Пасько</t>
  </si>
  <si>
    <t>Даваева</t>
  </si>
  <si>
    <t>Андрей</t>
  </si>
  <si>
    <t>Мутулова</t>
  </si>
  <si>
    <t>Эльзята</t>
  </si>
  <si>
    <t>Бюряева</t>
  </si>
  <si>
    <t>Лиджигоряева</t>
  </si>
  <si>
    <t>Хорванен</t>
  </si>
  <si>
    <t>Карина</t>
  </si>
  <si>
    <t>Кубышкин</t>
  </si>
  <si>
    <t>Эрдни</t>
  </si>
  <si>
    <t>Арутюнова</t>
  </si>
  <si>
    <t>Даниэлла</t>
  </si>
  <si>
    <t>Корникова</t>
  </si>
  <si>
    <t>Луиза</t>
  </si>
  <si>
    <t>Эркеновна</t>
  </si>
  <si>
    <t>Мучиринова</t>
  </si>
  <si>
    <t>Кристина</t>
  </si>
  <si>
    <t>Челбанов</t>
  </si>
  <si>
    <t>Чупова</t>
  </si>
  <si>
    <t>Баляева</t>
  </si>
  <si>
    <t>Цохуров</t>
  </si>
  <si>
    <t>Сагипова</t>
  </si>
  <si>
    <t>Жанель</t>
  </si>
  <si>
    <t>Баймуратовна</t>
  </si>
  <si>
    <t>Сипирова</t>
  </si>
  <si>
    <t>Аина</t>
  </si>
  <si>
    <t>Шараева</t>
  </si>
  <si>
    <t>Федоровна</t>
  </si>
  <si>
    <t>28.08.2008</t>
  </si>
  <si>
    <t>08.04.2008</t>
  </si>
  <si>
    <t>24.05.2008</t>
  </si>
  <si>
    <t>09.04.2009</t>
  </si>
  <si>
    <t>15.10.2008</t>
  </si>
  <si>
    <t>МБОУ "СОШ  № 12"</t>
  </si>
  <si>
    <t>МБОУ "СОШ №15"</t>
  </si>
  <si>
    <t>Довуркаев Кару Саналович</t>
  </si>
  <si>
    <t>Манджиева Валентина Цебековна</t>
  </si>
  <si>
    <t>Булукова Ирина Нимгировна</t>
  </si>
  <si>
    <t>Хантаева Татьяна Николаевна</t>
  </si>
  <si>
    <t>Хольджгонова Тамара Басанговна</t>
  </si>
  <si>
    <t>Зодьбинова Булгун Валериевна</t>
  </si>
  <si>
    <t>Ванькаева Елена Олеговна</t>
  </si>
  <si>
    <t xml:space="preserve">Лиджиева Елена Нарановна </t>
  </si>
  <si>
    <t>Манджеева Елена Цереновна</t>
  </si>
  <si>
    <t>Бембетова Валентина Сергеевна</t>
  </si>
  <si>
    <t>Дженгурова Баира Николаевна</t>
  </si>
  <si>
    <t>Шунгурцикова Валентина Чедыровна</t>
  </si>
  <si>
    <t>Ашевна</t>
  </si>
  <si>
    <t>Владиславовна</t>
  </si>
  <si>
    <t>Бальджир</t>
  </si>
  <si>
    <t>Баатыровна</t>
  </si>
  <si>
    <t>Гашунова</t>
  </si>
  <si>
    <t>Дертеева</t>
  </si>
  <si>
    <t>Кермен</t>
  </si>
  <si>
    <t>Арашаевна</t>
  </si>
  <si>
    <t>Эрдни-Горяева</t>
  </si>
  <si>
    <t>Сангаджи-Горяевич</t>
  </si>
  <si>
    <t>Хаванговна</t>
  </si>
  <si>
    <t>Басангурова</t>
  </si>
  <si>
    <t>Дулахинова</t>
  </si>
  <si>
    <t>Улюмжанова</t>
  </si>
  <si>
    <t>Сангаева</t>
  </si>
  <si>
    <t>Эмилия</t>
  </si>
  <si>
    <t>Кирсановна</t>
  </si>
  <si>
    <t>Овкаджиева</t>
  </si>
  <si>
    <t>Ханинова</t>
  </si>
  <si>
    <t>Алювинова</t>
  </si>
  <si>
    <t>Басановна</t>
  </si>
  <si>
    <t>Кавлинов</t>
  </si>
  <si>
    <t>Тенгис</t>
  </si>
  <si>
    <t>Шорваевич</t>
  </si>
  <si>
    <t>Нимеева</t>
  </si>
  <si>
    <t>Айнур</t>
  </si>
  <si>
    <t>Алёна</t>
  </si>
  <si>
    <t>Орусова</t>
  </si>
  <si>
    <t>Чингеева</t>
  </si>
  <si>
    <t>Байсана</t>
  </si>
  <si>
    <t>Джапова</t>
  </si>
  <si>
    <t>Пудинова</t>
  </si>
  <si>
    <t>Жерносек</t>
  </si>
  <si>
    <t>Степан</t>
  </si>
  <si>
    <t>Брантова</t>
  </si>
  <si>
    <t>Рамазановна</t>
  </si>
  <si>
    <t>Бедняева</t>
  </si>
  <si>
    <t>Кравцова</t>
  </si>
  <si>
    <t>Хактаева</t>
  </si>
  <si>
    <t>Деляш</t>
  </si>
  <si>
    <t>Геннадьевна</t>
  </si>
  <si>
    <t>Альвина</t>
  </si>
  <si>
    <t>Намина</t>
  </si>
  <si>
    <t>Шамаков</t>
  </si>
  <si>
    <t>Тенгисович</t>
  </si>
  <si>
    <t>Бадгаев</t>
  </si>
  <si>
    <t>Айта</t>
  </si>
  <si>
    <t>Киселева</t>
  </si>
  <si>
    <t>Эдгар-Владимировна</t>
  </si>
  <si>
    <t>Шарашкиева</t>
  </si>
  <si>
    <t>Баирта</t>
  </si>
  <si>
    <t>Зудбинова</t>
  </si>
  <si>
    <t>Молозаев</t>
  </si>
  <si>
    <t>Алан</t>
  </si>
  <si>
    <t>Кевельдженова</t>
  </si>
  <si>
    <t>Наркаева</t>
  </si>
  <si>
    <t>Муджикова</t>
  </si>
  <si>
    <t>Татьяна</t>
  </si>
  <si>
    <t>Серятирова</t>
  </si>
  <si>
    <t>Макарова</t>
  </si>
  <si>
    <t>23.05.2007</t>
  </si>
  <si>
    <t>01.11.2007</t>
  </si>
  <si>
    <t>МБОУ СОШ №3 им. Сергиенко Н.Г.</t>
  </si>
  <si>
    <t>Болдунова Заяна Владимировна</t>
  </si>
  <si>
    <t>Наминова Эльмира Эркинбековна</t>
  </si>
  <si>
    <t>Ванькаева Карина Александровна</t>
  </si>
  <si>
    <t>Шунчиева Байрта Зургановна</t>
  </si>
  <si>
    <t>Алтан Герел</t>
  </si>
  <si>
    <t>Булыкова</t>
  </si>
  <si>
    <t>Сарангова</t>
  </si>
  <si>
    <t>Котяева</t>
  </si>
  <si>
    <t>Елена</t>
  </si>
  <si>
    <t>Галзанова</t>
  </si>
  <si>
    <t>Буянчаевна</t>
  </si>
  <si>
    <t>Бурлыкова</t>
  </si>
  <si>
    <t>Кокаева</t>
  </si>
  <si>
    <t>Сангаджи-Горяева</t>
  </si>
  <si>
    <t>Канинова</t>
  </si>
  <si>
    <t>Бовикова</t>
  </si>
  <si>
    <t>Федотова</t>
  </si>
  <si>
    <t>Валентиновна</t>
  </si>
  <si>
    <t>Сарангов</t>
  </si>
  <si>
    <t>Церенович</t>
  </si>
  <si>
    <t>Ким</t>
  </si>
  <si>
    <t>Владислав</t>
  </si>
  <si>
    <t>Джамбинова</t>
  </si>
  <si>
    <t>Эрднеева</t>
  </si>
  <si>
    <t>Герасименко</t>
  </si>
  <si>
    <t>Суксукова</t>
  </si>
  <si>
    <t>Кектышева</t>
  </si>
  <si>
    <t>Дельгир</t>
  </si>
  <si>
    <t>Батмаев</t>
  </si>
  <si>
    <t>Погосян</t>
  </si>
  <si>
    <t>Араик</t>
  </si>
  <si>
    <t>Арманович</t>
  </si>
  <si>
    <t>Джигинова</t>
  </si>
  <si>
    <t>Дарима</t>
  </si>
  <si>
    <t>Менкеева</t>
  </si>
  <si>
    <t>Чернявских</t>
  </si>
  <si>
    <t>Клесов</t>
  </si>
  <si>
    <t>Тюрбейева</t>
  </si>
  <si>
    <t>Арнаева</t>
  </si>
  <si>
    <t>Яшкаева</t>
  </si>
  <si>
    <t>Радмила</t>
  </si>
  <si>
    <t>Чимидова</t>
  </si>
  <si>
    <t>Лысенко</t>
  </si>
  <si>
    <t>Гаряевна</t>
  </si>
  <si>
    <t>Шамадыкова</t>
  </si>
  <si>
    <t>Эльза</t>
  </si>
  <si>
    <t>Насунова</t>
  </si>
  <si>
    <t>Гелана</t>
  </si>
  <si>
    <t>Носачев</t>
  </si>
  <si>
    <t>Анатольевич</t>
  </si>
  <si>
    <t>Антонов</t>
  </si>
  <si>
    <t>Басанг</t>
  </si>
  <si>
    <t>Санджиев</t>
  </si>
  <si>
    <t>Баатр</t>
  </si>
  <si>
    <t>Гаря</t>
  </si>
  <si>
    <t>Чингисович</t>
  </si>
  <si>
    <t>Кононов</t>
  </si>
  <si>
    <t>Сангаджиевич</t>
  </si>
  <si>
    <t>Косыченко</t>
  </si>
  <si>
    <t>Леонидович</t>
  </si>
  <si>
    <t>Корнеева</t>
  </si>
  <si>
    <t>Алексанлдра</t>
  </si>
  <si>
    <t>Батырева</t>
  </si>
  <si>
    <t>Индира</t>
  </si>
  <si>
    <t>Чингизовна</t>
  </si>
  <si>
    <t>МБОУ "СОШ № 12"</t>
  </si>
  <si>
    <t>МБОУ «Калмыцкая этнокультурная гимназия имени Зая-Пандиты»</t>
  </si>
  <si>
    <t>Бадаева Байрта Викторовна</t>
  </si>
  <si>
    <t>Бадмаева Надежда Зекяевна</t>
  </si>
  <si>
    <t>Дакинова Мирослава Борисовна</t>
  </si>
  <si>
    <t>Танктырова Евгения Николаевна</t>
  </si>
  <si>
    <t>Гадаева Альма Цереновна</t>
  </si>
  <si>
    <t>Джамбинова Марина Егвеньевна</t>
  </si>
  <si>
    <t>Манджиева Е.Ц.</t>
  </si>
  <si>
    <t>Лиджиева Елена Сергеевна</t>
  </si>
  <si>
    <t>Дорджиева Елена Анатольевна</t>
  </si>
  <si>
    <t>Председатель жюри: Лазарева Г.П.</t>
  </si>
  <si>
    <t>Алтн</t>
  </si>
  <si>
    <t>Сабина</t>
  </si>
  <si>
    <t>Лазарева Галина Петровна</t>
  </si>
  <si>
    <t>Мангашов</t>
  </si>
  <si>
    <t>03.02.2009</t>
  </si>
  <si>
    <t>Призер</t>
  </si>
  <si>
    <t>Победитель</t>
  </si>
  <si>
    <t>Акименко</t>
  </si>
  <si>
    <t>Давашкина Алла Николаевна</t>
  </si>
  <si>
    <t>Абдурахманов</t>
  </si>
  <si>
    <t>Эльбрусович</t>
  </si>
  <si>
    <t>Настаева</t>
  </si>
  <si>
    <t>Манханова</t>
  </si>
  <si>
    <t xml:space="preserve">Анастасия </t>
  </si>
  <si>
    <t>Лиджиева Лариса Анатольевна</t>
  </si>
  <si>
    <t>Илькуева Л.Б.</t>
  </si>
  <si>
    <t>Гаджаева</t>
  </si>
  <si>
    <t>Эрендженова Валентина Владимировна</t>
  </si>
  <si>
    <t>Алиева</t>
  </si>
  <si>
    <t xml:space="preserve">Даяна </t>
  </si>
  <si>
    <t>Результаты проведения муниципального этапа  Всероссийской олимпиады школьников в 2023-2024уг.</t>
  </si>
  <si>
    <t>победитель</t>
  </si>
  <si>
    <t>призёр</t>
  </si>
  <si>
    <t>Оркичкеева</t>
  </si>
  <si>
    <t>Тавунова Людмила Александровна</t>
  </si>
  <si>
    <t>Результаты проведения муниципального этапа  Всероссийской олимпиады школьников в 2023-2024 уг.</t>
  </si>
  <si>
    <t>Эльзятеева</t>
  </si>
  <si>
    <t>Азалина</t>
  </si>
  <si>
    <t>МБОУ СОШ № 18</t>
  </si>
  <si>
    <t>Сангаджиева Людмила Владимировна</t>
  </si>
  <si>
    <t>Васькаева</t>
  </si>
  <si>
    <t>Будгоряев</t>
  </si>
  <si>
    <t>МБОУ СОШ № 19</t>
  </si>
  <si>
    <t>Председатель жюри</t>
  </si>
  <si>
    <t>Лазарева Г. П.</t>
  </si>
  <si>
    <t>Цебекова</t>
  </si>
  <si>
    <t>Минкеева</t>
  </si>
  <si>
    <t>МБОУ "СОШ №18"</t>
  </si>
  <si>
    <t>МБОУ "РНГ</t>
  </si>
  <si>
    <t>0.5</t>
  </si>
  <si>
    <t>Сувсана</t>
  </si>
  <si>
    <t>Мазановна</t>
  </si>
  <si>
    <t>Богаева Галина Николаевна</t>
  </si>
  <si>
    <t>Санджиевна</t>
  </si>
  <si>
    <t xml:space="preserve">Малзанова </t>
  </si>
  <si>
    <t>МБОУ "СОШ" №21</t>
  </si>
  <si>
    <t>МБОУ "СОШ №17"</t>
  </si>
  <si>
    <t>Худольчаева И.С.</t>
  </si>
  <si>
    <t>Дженгурова Л.Б.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</si>
</sst>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"/>
    <numFmt numFmtId="166" formatCode="0.0%"/>
  </numFmts>
  <fonts count="27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color theme="1"/>
      <name val="Arial"/>
    </font>
    <font>
      <sz val="10"/>
      <color rgb="FFFF0000"/>
      <name val="Arial"/>
    </font>
    <font>
      <b/>
      <sz val="11"/>
      <color rgb="FF3F3F3F"/>
      <name val="Arial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sz val="11"/>
      <color theme="1"/>
      <name val="Arial"/>
      <family val="2"/>
      <scheme val="minor"/>
    </font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6" borderId="2" applyNumberFormat="0" applyAlignment="0" applyProtection="0"/>
    <xf numFmtId="0" fontId="7" fillId="0" borderId="0"/>
    <xf numFmtId="0" fontId="10" fillId="0" borderId="0"/>
    <xf numFmtId="0" fontId="15" fillId="0" borderId="0"/>
    <xf numFmtId="0" fontId="16" fillId="0" borderId="0"/>
    <xf numFmtId="0" fontId="7" fillId="0" borderId="0"/>
    <xf numFmtId="0" fontId="1" fillId="0" borderId="0"/>
    <xf numFmtId="0" fontId="1" fillId="0" borderId="0"/>
  </cellStyleXfs>
  <cellXfs count="383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/>
    <xf numFmtId="0" fontId="2" fillId="0" borderId="1" xfId="0" applyFont="1" applyBorder="1" applyAlignment="1"/>
    <xf numFmtId="0" fontId="2" fillId="3" borderId="1" xfId="0" applyFont="1" applyFill="1" applyBorder="1" applyAlignment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4" borderId="1" xfId="0" applyFont="1" applyFill="1" applyBorder="1" applyAlignment="1"/>
    <xf numFmtId="164" fontId="2" fillId="0" borderId="1" xfId="0" applyNumberFormat="1" applyFont="1" applyBorder="1" applyAlignment="1"/>
    <xf numFmtId="0" fontId="5" fillId="5" borderId="1" xfId="0" applyFont="1" applyFill="1" applyBorder="1" applyAlignment="1"/>
    <xf numFmtId="164" fontId="5" fillId="5" borderId="1" xfId="0" applyNumberFormat="1" applyFont="1" applyFill="1" applyBorder="1" applyAlignment="1"/>
    <xf numFmtId="0" fontId="5" fillId="5" borderId="1" xfId="0" applyFont="1" applyFill="1" applyBorder="1" applyAlignment="1"/>
    <xf numFmtId="0" fontId="5" fillId="5" borderId="1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2" fillId="5" borderId="1" xfId="0" applyFont="1" applyFill="1" applyBorder="1" applyAlignment="1"/>
    <xf numFmtId="0" fontId="2" fillId="5" borderId="0" xfId="0" applyFont="1" applyFill="1" applyAlignment="1"/>
    <xf numFmtId="0" fontId="2" fillId="5" borderId="1" xfId="0" applyFont="1" applyFill="1" applyBorder="1" applyAlignment="1"/>
    <xf numFmtId="0" fontId="3" fillId="5" borderId="0" xfId="0" applyFont="1" applyFill="1"/>
    <xf numFmtId="0" fontId="4" fillId="5" borderId="1" xfId="0" applyFont="1" applyFill="1" applyBorder="1" applyAlignment="1">
      <alignment horizontal="left"/>
    </xf>
    <xf numFmtId="0" fontId="2" fillId="5" borderId="1" xfId="0" applyFont="1" applyFill="1" applyBorder="1" applyAlignment="1"/>
    <xf numFmtId="164" fontId="2" fillId="5" borderId="1" xfId="0" applyNumberFormat="1" applyFont="1" applyFill="1" applyBorder="1" applyAlignment="1"/>
    <xf numFmtId="0" fontId="8" fillId="0" borderId="3" xfId="2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0" fontId="8" fillId="7" borderId="3" xfId="2" applyFont="1" applyFill="1" applyBorder="1" applyAlignment="1">
      <alignment horizontal="left" vertical="top"/>
    </xf>
    <xf numFmtId="0" fontId="8" fillId="7" borderId="3" xfId="0" applyFont="1" applyFill="1" applyBorder="1" applyAlignment="1">
      <alignment horizontal="left" vertical="top"/>
    </xf>
    <xf numFmtId="0" fontId="9" fillId="0" borderId="3" xfId="0" applyFont="1" applyBorder="1" applyAlignment="1">
      <alignment horizontal="left" vertical="top" wrapText="1"/>
    </xf>
    <xf numFmtId="0" fontId="8" fillId="0" borderId="3" xfId="2" applyFont="1" applyBorder="1" applyAlignment="1">
      <alignment horizontal="left" vertical="top" wrapText="1"/>
    </xf>
    <xf numFmtId="14" fontId="9" fillId="0" borderId="3" xfId="0" applyNumberFormat="1" applyFont="1" applyBorder="1" applyAlignment="1">
      <alignment horizontal="left" vertical="top"/>
    </xf>
    <xf numFmtId="14" fontId="8" fillId="0" borderId="3" xfId="2" applyNumberFormat="1" applyFont="1" applyBorder="1" applyAlignment="1">
      <alignment horizontal="left" vertical="top"/>
    </xf>
    <xf numFmtId="14" fontId="8" fillId="0" borderId="3" xfId="0" applyNumberFormat="1" applyFont="1" applyBorder="1" applyAlignment="1">
      <alignment horizontal="left" vertical="top"/>
    </xf>
    <xf numFmtId="14" fontId="8" fillId="7" borderId="3" xfId="2" applyNumberFormat="1" applyFont="1" applyFill="1" applyBorder="1" applyAlignment="1">
      <alignment horizontal="left" vertical="top"/>
    </xf>
    <xf numFmtId="14" fontId="8" fillId="7" borderId="3" xfId="0" applyNumberFormat="1" applyFont="1" applyFill="1" applyBorder="1" applyAlignment="1">
      <alignment horizontal="left" vertical="top"/>
    </xf>
    <xf numFmtId="0" fontId="8" fillId="7" borderId="3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7" borderId="3" xfId="2" applyFont="1" applyFill="1" applyBorder="1" applyAlignment="1">
      <alignment horizontal="left" vertical="top" wrapText="1"/>
    </xf>
    <xf numFmtId="0" fontId="5" fillId="5" borderId="4" xfId="0" applyFont="1" applyFill="1" applyBorder="1" applyAlignment="1"/>
    <xf numFmtId="164" fontId="5" fillId="5" borderId="4" xfId="0" applyNumberFormat="1" applyFont="1" applyFill="1" applyBorder="1" applyAlignment="1"/>
    <xf numFmtId="0" fontId="5" fillId="5" borderId="4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top"/>
    </xf>
    <xf numFmtId="0" fontId="0" fillId="0" borderId="3" xfId="0" applyFont="1" applyBorder="1" applyAlignment="1">
      <alignment horizontal="center" vertical="top"/>
    </xf>
    <xf numFmtId="0" fontId="0" fillId="0" borderId="3" xfId="0" applyFont="1" applyBorder="1" applyAlignment="1"/>
    <xf numFmtId="0" fontId="13" fillId="0" borderId="3" xfId="0" applyFont="1" applyBorder="1" applyAlignment="1">
      <alignment horizontal="center" vertical="top"/>
    </xf>
    <xf numFmtId="0" fontId="14" fillId="0" borderId="0" xfId="0" applyFont="1" applyAlignment="1">
      <alignment horizontal="center" vertical="center" wrapText="1"/>
    </xf>
    <xf numFmtId="0" fontId="11" fillId="7" borderId="3" xfId="0" applyFont="1" applyFill="1" applyBorder="1" applyAlignment="1">
      <alignment vertical="top"/>
    </xf>
    <xf numFmtId="14" fontId="11" fillId="7" borderId="3" xfId="0" applyNumberFormat="1" applyFont="1" applyFill="1" applyBorder="1" applyAlignment="1">
      <alignment horizontal="left" vertical="top"/>
    </xf>
    <xf numFmtId="0" fontId="0" fillId="7" borderId="3" xfId="0" applyFont="1" applyFill="1" applyBorder="1" applyAlignment="1">
      <alignment horizontal="center" vertical="top"/>
    </xf>
    <xf numFmtId="0" fontId="9" fillId="7" borderId="3" xfId="0" applyFont="1" applyFill="1" applyBorder="1" applyAlignment="1">
      <alignment horizontal="left" vertical="top"/>
    </xf>
    <xf numFmtId="0" fontId="13" fillId="7" borderId="3" xfId="0" applyFont="1" applyFill="1" applyBorder="1" applyAlignment="1">
      <alignment horizontal="center" vertical="top"/>
    </xf>
    <xf numFmtId="0" fontId="11" fillId="7" borderId="3" xfId="0" applyFont="1" applyFill="1" applyBorder="1" applyAlignment="1">
      <alignment horizontal="left" vertical="top"/>
    </xf>
    <xf numFmtId="0" fontId="0" fillId="7" borderId="0" xfId="0" applyFont="1" applyFill="1" applyAlignment="1"/>
    <xf numFmtId="0" fontId="12" fillId="5" borderId="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left" vertical="top" wrapText="1"/>
    </xf>
    <xf numFmtId="14" fontId="9" fillId="7" borderId="3" xfId="0" applyNumberFormat="1" applyFont="1" applyFill="1" applyBorder="1" applyAlignment="1">
      <alignment horizontal="left" vertical="top"/>
    </xf>
    <xf numFmtId="0" fontId="13" fillId="0" borderId="0" xfId="0" applyFont="1" applyAlignment="1"/>
    <xf numFmtId="0" fontId="17" fillId="0" borderId="3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 wrapText="1"/>
    </xf>
    <xf numFmtId="14" fontId="18" fillId="0" borderId="3" xfId="0" applyNumberFormat="1" applyFont="1" applyBorder="1" applyAlignment="1">
      <alignment horizontal="left" vertical="top"/>
    </xf>
    <xf numFmtId="0" fontId="12" fillId="5" borderId="5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14" fontId="9" fillId="8" borderId="3" xfId="0" applyNumberFormat="1" applyFont="1" applyFill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9" fillId="8" borderId="3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/>
    </xf>
    <xf numFmtId="49" fontId="8" fillId="0" borderId="3" xfId="2" applyNumberFormat="1" applyFont="1" applyBorder="1" applyAlignment="1">
      <alignment horizontal="left" vertical="top"/>
    </xf>
    <xf numFmtId="14" fontId="17" fillId="0" borderId="3" xfId="0" applyNumberFormat="1" applyFont="1" applyBorder="1" applyAlignment="1">
      <alignment horizontal="left" vertical="top"/>
    </xf>
    <xf numFmtId="14" fontId="9" fillId="7" borderId="3" xfId="7" applyNumberFormat="1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 wrapText="1"/>
    </xf>
    <xf numFmtId="0" fontId="9" fillId="7" borderId="3" xfId="7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8" borderId="3" xfId="0" applyFont="1" applyFill="1" applyBorder="1" applyAlignment="1">
      <alignment horizontal="left" vertical="top" wrapText="1"/>
    </xf>
    <xf numFmtId="49" fontId="8" fillId="7" borderId="3" xfId="2" applyNumberFormat="1" applyFont="1" applyFill="1" applyBorder="1" applyAlignment="1">
      <alignment horizontal="left" vertical="top"/>
    </xf>
    <xf numFmtId="0" fontId="13" fillId="0" borderId="3" xfId="0" applyFont="1" applyBorder="1" applyAlignment="1">
      <alignment vertical="top"/>
    </xf>
    <xf numFmtId="0" fontId="9" fillId="0" borderId="7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center" vertical="center" wrapText="1"/>
    </xf>
    <xf numFmtId="1" fontId="0" fillId="0" borderId="3" xfId="0" applyNumberFormat="1" applyFont="1" applyBorder="1" applyAlignment="1">
      <alignment horizontal="center" vertical="top"/>
    </xf>
    <xf numFmtId="165" fontId="0" fillId="0" borderId="3" xfId="0" applyNumberFormat="1" applyFont="1" applyBorder="1" applyAlignment="1">
      <alignment horizontal="center" vertical="top"/>
    </xf>
    <xf numFmtId="165" fontId="0" fillId="0" borderId="3" xfId="0" applyNumberFormat="1" applyFont="1" applyBorder="1" applyAlignment="1">
      <alignment horizontal="center"/>
    </xf>
    <xf numFmtId="165" fontId="0" fillId="7" borderId="3" xfId="0" applyNumberFormat="1" applyFont="1" applyFill="1" applyBorder="1" applyAlignment="1">
      <alignment horizontal="center" vertical="top"/>
    </xf>
    <xf numFmtId="0" fontId="18" fillId="7" borderId="3" xfId="0" applyFont="1" applyFill="1" applyBorder="1" applyAlignment="1">
      <alignment horizontal="left" vertical="top"/>
    </xf>
    <xf numFmtId="14" fontId="18" fillId="7" borderId="3" xfId="0" applyNumberFormat="1" applyFont="1" applyFill="1" applyBorder="1" applyAlignment="1">
      <alignment horizontal="left" vertical="top"/>
    </xf>
    <xf numFmtId="0" fontId="17" fillId="7" borderId="3" xfId="0" applyFont="1" applyFill="1" applyBorder="1" applyAlignment="1">
      <alignment horizontal="left" vertical="top" wrapText="1"/>
    </xf>
    <xf numFmtId="0" fontId="18" fillId="0" borderId="3" xfId="0" applyFont="1" applyBorder="1" applyAlignment="1">
      <alignment horizontal="center" vertical="top"/>
    </xf>
    <xf numFmtId="0" fontId="18" fillId="0" borderId="3" xfId="0" applyFont="1" applyBorder="1" applyAlignment="1"/>
    <xf numFmtId="0" fontId="9" fillId="7" borderId="3" xfId="4" applyFont="1" applyFill="1" applyBorder="1" applyAlignment="1">
      <alignment horizontal="left" vertical="top" wrapText="1"/>
    </xf>
    <xf numFmtId="0" fontId="18" fillId="7" borderId="3" xfId="0" applyFont="1" applyFill="1" applyBorder="1" applyAlignment="1">
      <alignment horizontal="center" vertical="top"/>
    </xf>
    <xf numFmtId="14" fontId="9" fillId="7" borderId="3" xfId="4" applyNumberFormat="1" applyFont="1" applyFill="1" applyBorder="1" applyAlignment="1">
      <alignment horizontal="left" vertical="top" wrapText="1"/>
    </xf>
    <xf numFmtId="0" fontId="18" fillId="7" borderId="3" xfId="0" applyFont="1" applyFill="1" applyBorder="1" applyAlignment="1"/>
    <xf numFmtId="14" fontId="0" fillId="0" borderId="0" xfId="0" applyNumberFormat="1" applyFont="1" applyAlignment="1"/>
    <xf numFmtId="0" fontId="8" fillId="7" borderId="3" xfId="4" applyFont="1" applyFill="1" applyBorder="1" applyAlignment="1">
      <alignment horizontal="left" vertical="top"/>
    </xf>
    <xf numFmtId="14" fontId="8" fillId="7" borderId="3" xfId="4" applyNumberFormat="1" applyFont="1" applyFill="1" applyBorder="1" applyAlignment="1">
      <alignment horizontal="left" vertical="top" wrapText="1"/>
    </xf>
    <xf numFmtId="0" fontId="8" fillId="7" borderId="3" xfId="4" applyFont="1" applyFill="1" applyBorder="1" applyAlignment="1">
      <alignment horizontal="left" vertical="top" wrapText="1"/>
    </xf>
    <xf numFmtId="0" fontId="19" fillId="0" borderId="5" xfId="2" applyFont="1" applyBorder="1" applyAlignment="1">
      <alignment horizontal="center" vertical="center" wrapText="1"/>
    </xf>
    <xf numFmtId="0" fontId="13" fillId="7" borderId="3" xfId="0" applyFont="1" applyFill="1" applyBorder="1" applyAlignment="1">
      <alignment vertical="top"/>
    </xf>
    <xf numFmtId="0" fontId="8" fillId="7" borderId="3" xfId="0" applyFont="1" applyFill="1" applyBorder="1" applyAlignment="1">
      <alignment horizontal="center" vertical="top" wrapText="1"/>
    </xf>
    <xf numFmtId="14" fontId="8" fillId="7" borderId="3" xfId="2" applyNumberFormat="1" applyFont="1" applyFill="1" applyBorder="1" applyAlignment="1">
      <alignment horizontal="left" vertical="top" wrapText="1"/>
    </xf>
    <xf numFmtId="0" fontId="8" fillId="7" borderId="3" xfId="0" applyFont="1" applyFill="1" applyBorder="1" applyAlignment="1">
      <alignment horizontal="left" vertical="top" wrapText="1" shrinkToFit="1"/>
    </xf>
    <xf numFmtId="0" fontId="8" fillId="7" borderId="3" xfId="2" applyFont="1" applyFill="1" applyBorder="1" applyAlignment="1">
      <alignment horizontal="center" vertical="top" wrapText="1"/>
    </xf>
    <xf numFmtId="0" fontId="11" fillId="0" borderId="0" xfId="0" applyFont="1" applyAlignment="1"/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1" fillId="0" borderId="1" xfId="0" applyFont="1" applyBorder="1" applyAlignment="1"/>
    <xf numFmtId="0" fontId="11" fillId="0" borderId="1" xfId="0" applyFont="1" applyBorder="1" applyAlignment="1">
      <alignment horizontal="center" vertical="top"/>
    </xf>
    <xf numFmtId="0" fontId="11" fillId="0" borderId="0" xfId="0" applyFont="1" applyBorder="1" applyAlignment="1"/>
    <xf numFmtId="0" fontId="21" fillId="0" borderId="0" xfId="0" applyFont="1" applyAlignment="1"/>
    <xf numFmtId="0" fontId="11" fillId="3" borderId="1" xfId="0" applyFont="1" applyFill="1" applyBorder="1" applyAlignment="1"/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4" borderId="1" xfId="0" applyFont="1" applyFill="1" applyBorder="1" applyAlignment="1"/>
    <xf numFmtId="164" fontId="11" fillId="0" borderId="1" xfId="0" applyNumberFormat="1" applyFont="1" applyBorder="1" applyAlignment="1">
      <alignment horizontal="left"/>
    </xf>
    <xf numFmtId="0" fontId="22" fillId="5" borderId="4" xfId="0" applyFont="1" applyFill="1" applyBorder="1" applyAlignment="1"/>
    <xf numFmtId="0" fontId="22" fillId="5" borderId="4" xfId="0" applyFont="1" applyFill="1" applyBorder="1" applyAlignment="1">
      <alignment horizontal="center"/>
    </xf>
    <xf numFmtId="164" fontId="22" fillId="5" borderId="4" xfId="0" applyNumberFormat="1" applyFont="1" applyFill="1" applyBorder="1" applyAlignment="1">
      <alignment horizontal="left"/>
    </xf>
    <xf numFmtId="0" fontId="22" fillId="5" borderId="4" xfId="0" applyFont="1" applyFill="1" applyBorder="1" applyAlignment="1">
      <alignment horizontal="center" vertical="top"/>
    </xf>
    <xf numFmtId="0" fontId="22" fillId="5" borderId="0" xfId="0" applyFont="1" applyFill="1" applyBorder="1" applyAlignment="1"/>
    <xf numFmtId="0" fontId="22" fillId="5" borderId="0" xfId="0" applyFont="1" applyFill="1" applyAlignment="1">
      <alignment horizontal="center"/>
    </xf>
    <xf numFmtId="0" fontId="23" fillId="5" borderId="3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5" fillId="0" borderId="3" xfId="2" applyFont="1" applyBorder="1" applyAlignment="1">
      <alignment horizontal="left" vertical="top"/>
    </xf>
    <xf numFmtId="0" fontId="25" fillId="0" borderId="3" xfId="0" applyFont="1" applyBorder="1" applyAlignment="1">
      <alignment horizontal="left" vertical="top"/>
    </xf>
    <xf numFmtId="0" fontId="21" fillId="0" borderId="3" xfId="0" applyFont="1" applyBorder="1" applyAlignment="1">
      <alignment horizontal="center" vertical="top"/>
    </xf>
    <xf numFmtId="14" fontId="25" fillId="0" borderId="3" xfId="0" applyNumberFormat="1" applyFont="1" applyBorder="1" applyAlignment="1">
      <alignment horizontal="left" vertical="top"/>
    </xf>
    <xf numFmtId="0" fontId="21" fillId="0" borderId="3" xfId="0" applyFont="1" applyBorder="1" applyAlignment="1">
      <alignment vertical="top"/>
    </xf>
    <xf numFmtId="2" fontId="25" fillId="0" borderId="3" xfId="0" applyNumberFormat="1" applyFont="1" applyBorder="1" applyAlignment="1">
      <alignment horizontal="left" vertical="top"/>
    </xf>
    <xf numFmtId="165" fontId="11" fillId="0" borderId="3" xfId="0" applyNumberFormat="1" applyFont="1" applyBorder="1" applyAlignment="1">
      <alignment horizontal="center" vertical="top"/>
    </xf>
    <xf numFmtId="0" fontId="21" fillId="7" borderId="0" xfId="0" applyFont="1" applyFill="1" applyAlignment="1"/>
    <xf numFmtId="0" fontId="25" fillId="7" borderId="3" xfId="0" applyFont="1" applyFill="1" applyBorder="1" applyAlignment="1">
      <alignment horizontal="left" vertical="top"/>
    </xf>
    <xf numFmtId="2" fontId="25" fillId="7" borderId="3" xfId="0" applyNumberFormat="1" applyFont="1" applyFill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14" fontId="11" fillId="0" borderId="3" xfId="0" applyNumberFormat="1" applyFont="1" applyBorder="1" applyAlignment="1">
      <alignment horizontal="left" vertical="top"/>
    </xf>
    <xf numFmtId="2" fontId="11" fillId="0" borderId="3" xfId="0" applyNumberFormat="1" applyFont="1" applyBorder="1" applyAlignment="1">
      <alignment horizontal="left" vertical="top"/>
    </xf>
    <xf numFmtId="14" fontId="25" fillId="0" borderId="3" xfId="2" applyNumberFormat="1" applyFont="1" applyBorder="1" applyAlignment="1">
      <alignment horizontal="left" vertical="top"/>
    </xf>
    <xf numFmtId="2" fontId="25" fillId="0" borderId="3" xfId="2" applyNumberFormat="1" applyFont="1" applyBorder="1" applyAlignment="1">
      <alignment horizontal="left" vertical="top"/>
    </xf>
    <xf numFmtId="0" fontId="25" fillId="0" borderId="3" xfId="1" applyFont="1" applyFill="1" applyBorder="1" applyAlignment="1">
      <alignment horizontal="left" vertical="top"/>
    </xf>
    <xf numFmtId="14" fontId="25" fillId="0" borderId="3" xfId="1" applyNumberFormat="1" applyFont="1" applyFill="1" applyBorder="1" applyAlignment="1">
      <alignment horizontal="left" vertical="top"/>
    </xf>
    <xf numFmtId="2" fontId="25" fillId="0" borderId="3" xfId="1" applyNumberFormat="1" applyFont="1" applyFill="1" applyBorder="1" applyAlignment="1">
      <alignment horizontal="left" vertical="top"/>
    </xf>
    <xf numFmtId="14" fontId="25" fillId="7" borderId="3" xfId="0" applyNumberFormat="1" applyFont="1" applyFill="1" applyBorder="1" applyAlignment="1">
      <alignment horizontal="left" vertical="top"/>
    </xf>
    <xf numFmtId="0" fontId="25" fillId="0" borderId="3" xfId="0" applyFont="1" applyFill="1" applyBorder="1" applyAlignment="1">
      <alignment horizontal="left" vertical="top"/>
    </xf>
    <xf numFmtId="2" fontId="25" fillId="0" borderId="3" xfId="0" applyNumberFormat="1" applyFont="1" applyFill="1" applyBorder="1" applyAlignment="1">
      <alignment horizontal="left" vertical="top"/>
    </xf>
    <xf numFmtId="0" fontId="25" fillId="7" borderId="3" xfId="2" applyFont="1" applyFill="1" applyBorder="1" applyAlignment="1">
      <alignment horizontal="left" vertical="top"/>
    </xf>
    <xf numFmtId="14" fontId="25" fillId="7" borderId="3" xfId="2" applyNumberFormat="1" applyFont="1" applyFill="1" applyBorder="1" applyAlignment="1">
      <alignment horizontal="left" vertical="top"/>
    </xf>
    <xf numFmtId="2" fontId="25" fillId="7" borderId="3" xfId="2" applyNumberFormat="1" applyFont="1" applyFill="1" applyBorder="1" applyAlignment="1">
      <alignment horizontal="left" vertical="top"/>
    </xf>
    <xf numFmtId="0" fontId="25" fillId="0" borderId="3" xfId="2" applyFont="1" applyFill="1" applyBorder="1" applyAlignment="1">
      <alignment horizontal="left" vertical="top"/>
    </xf>
    <xf numFmtId="2" fontId="25" fillId="0" borderId="3" xfId="2" applyNumberFormat="1" applyFont="1" applyFill="1" applyBorder="1" applyAlignment="1">
      <alignment horizontal="left" vertical="top"/>
    </xf>
    <xf numFmtId="2" fontId="25" fillId="0" borderId="3" xfId="2" applyNumberFormat="1" applyFont="1" applyBorder="1" applyAlignment="1">
      <alignment horizontal="center" vertical="top"/>
    </xf>
    <xf numFmtId="0" fontId="21" fillId="7" borderId="3" xfId="0" applyFont="1" applyFill="1" applyBorder="1" applyAlignment="1">
      <alignment horizontal="center" vertical="top"/>
    </xf>
    <xf numFmtId="0" fontId="21" fillId="7" borderId="3" xfId="0" applyFont="1" applyFill="1" applyBorder="1" applyAlignment="1">
      <alignment vertical="top"/>
    </xf>
    <xf numFmtId="2" fontId="11" fillId="7" borderId="3" xfId="0" applyNumberFormat="1" applyFont="1" applyFill="1" applyBorder="1" applyAlignment="1">
      <alignment horizontal="center"/>
    </xf>
    <xf numFmtId="0" fontId="21" fillId="0" borderId="3" xfId="0" applyFont="1" applyBorder="1" applyAlignment="1"/>
    <xf numFmtId="0" fontId="25" fillId="0" borderId="3" xfId="3" applyFont="1" applyBorder="1" applyAlignment="1">
      <alignment horizontal="left" vertical="top"/>
    </xf>
    <xf numFmtId="164" fontId="25" fillId="0" borderId="3" xfId="3" applyNumberFormat="1" applyFont="1" applyBorder="1" applyAlignment="1">
      <alignment horizontal="left" vertical="top"/>
    </xf>
    <xf numFmtId="2" fontId="25" fillId="0" borderId="3" xfId="3" applyNumberFormat="1" applyFont="1" applyBorder="1" applyAlignment="1">
      <alignment horizontal="left" vertical="top"/>
    </xf>
    <xf numFmtId="2" fontId="11" fillId="7" borderId="3" xfId="0" applyNumberFormat="1" applyFont="1" applyFill="1" applyBorder="1" applyAlignment="1">
      <alignment vertical="top"/>
    </xf>
    <xf numFmtId="0" fontId="25" fillId="7" borderId="3" xfId="1" applyFont="1" applyFill="1" applyBorder="1" applyAlignment="1">
      <alignment horizontal="left" vertical="top"/>
    </xf>
    <xf numFmtId="14" fontId="25" fillId="7" borderId="3" xfId="1" applyNumberFormat="1" applyFont="1" applyFill="1" applyBorder="1" applyAlignment="1">
      <alignment horizontal="left" vertical="top"/>
    </xf>
    <xf numFmtId="2" fontId="25" fillId="7" borderId="3" xfId="1" applyNumberFormat="1" applyFont="1" applyFill="1" applyBorder="1" applyAlignment="1">
      <alignment horizontal="left" vertical="top"/>
    </xf>
    <xf numFmtId="2" fontId="11" fillId="7" borderId="3" xfId="0" applyNumberFormat="1" applyFont="1" applyFill="1" applyBorder="1" applyAlignment="1">
      <alignment horizontal="left" vertical="top"/>
    </xf>
    <xf numFmtId="0" fontId="21" fillId="0" borderId="3" xfId="0" applyFont="1" applyBorder="1" applyAlignment="1">
      <alignment horizontal="center"/>
    </xf>
    <xf numFmtId="14" fontId="21" fillId="0" borderId="3" xfId="0" applyNumberFormat="1" applyFont="1" applyBorder="1" applyAlignment="1">
      <alignment horizontal="left"/>
    </xf>
    <xf numFmtId="0" fontId="21" fillId="0" borderId="3" xfId="0" applyFont="1" applyFill="1" applyBorder="1" applyAlignment="1">
      <alignment horizontal="center" vertical="top"/>
    </xf>
    <xf numFmtId="165" fontId="11" fillId="0" borderId="3" xfId="0" applyNumberFormat="1" applyFont="1" applyFill="1" applyBorder="1" applyAlignment="1">
      <alignment horizontal="center" vertical="top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 vertical="top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0" fontId="22" fillId="5" borderId="1" xfId="0" applyFont="1" applyFill="1" applyBorder="1" applyAlignment="1">
      <alignment horizontal="left"/>
    </xf>
    <xf numFmtId="0" fontId="22" fillId="5" borderId="4" xfId="0" applyFont="1" applyFill="1" applyBorder="1" applyAlignment="1">
      <alignment horizontal="left"/>
    </xf>
    <xf numFmtId="0" fontId="22" fillId="5" borderId="0" xfId="0" applyFont="1" applyFill="1" applyAlignment="1">
      <alignment horizontal="left"/>
    </xf>
    <xf numFmtId="0" fontId="22" fillId="5" borderId="0" xfId="0" applyFont="1" applyFill="1" applyBorder="1" applyAlignment="1">
      <alignment horizontal="left"/>
    </xf>
    <xf numFmtId="0" fontId="21" fillId="0" borderId="3" xfId="0" applyFont="1" applyBorder="1" applyAlignment="1">
      <alignment horizontal="left" vertical="top"/>
    </xf>
    <xf numFmtId="0" fontId="21" fillId="0" borderId="0" xfId="0" applyFont="1" applyFill="1" applyAlignment="1">
      <alignment horizontal="left"/>
    </xf>
    <xf numFmtId="0" fontId="11" fillId="7" borderId="6" xfId="4" applyFont="1" applyFill="1" applyBorder="1" applyAlignment="1">
      <alignment horizontal="left" vertical="top"/>
    </xf>
    <xf numFmtId="0" fontId="11" fillId="7" borderId="3" xfId="4" applyFont="1" applyFill="1" applyBorder="1" applyAlignment="1">
      <alignment horizontal="left" vertical="top"/>
    </xf>
    <xf numFmtId="0" fontId="21" fillId="7" borderId="3" xfId="0" applyFont="1" applyFill="1" applyBorder="1" applyAlignment="1">
      <alignment horizontal="left" vertical="top"/>
    </xf>
    <xf numFmtId="14" fontId="11" fillId="7" borderId="3" xfId="4" applyNumberFormat="1" applyFont="1" applyFill="1" applyBorder="1" applyAlignment="1">
      <alignment horizontal="left" vertical="top"/>
    </xf>
    <xf numFmtId="2" fontId="21" fillId="0" borderId="6" xfId="0" applyNumberFormat="1" applyFont="1" applyBorder="1" applyAlignment="1">
      <alignment horizontal="left" vertical="top"/>
    </xf>
    <xf numFmtId="2" fontId="21" fillId="0" borderId="9" xfId="0" applyNumberFormat="1" applyFont="1" applyBorder="1" applyAlignment="1">
      <alignment horizontal="left" vertical="top"/>
    </xf>
    <xf numFmtId="2" fontId="21" fillId="0" borderId="3" xfId="0" applyNumberFormat="1" applyFont="1" applyBorder="1" applyAlignment="1">
      <alignment horizontal="left" vertical="top"/>
    </xf>
    <xf numFmtId="166" fontId="21" fillId="0" borderId="3" xfId="0" applyNumberFormat="1" applyFont="1" applyBorder="1" applyAlignment="1">
      <alignment horizontal="left" vertical="top"/>
    </xf>
    <xf numFmtId="0" fontId="25" fillId="7" borderId="6" xfId="2" applyFont="1" applyFill="1" applyBorder="1" applyAlignment="1">
      <alignment horizontal="left" vertical="top"/>
    </xf>
    <xf numFmtId="0" fontId="25" fillId="7" borderId="6" xfId="1" applyFont="1" applyFill="1" applyBorder="1" applyAlignment="1">
      <alignment horizontal="left" vertical="top"/>
    </xf>
    <xf numFmtId="0" fontId="25" fillId="7" borderId="6" xfId="0" applyFont="1" applyFill="1" applyBorder="1" applyAlignment="1">
      <alignment horizontal="left" vertical="top"/>
    </xf>
    <xf numFmtId="0" fontId="21" fillId="0" borderId="6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2" fontId="21" fillId="0" borderId="6" xfId="0" applyNumberFormat="1" applyFont="1" applyBorder="1" applyAlignment="1">
      <alignment horizontal="left"/>
    </xf>
    <xf numFmtId="2" fontId="11" fillId="0" borderId="3" xfId="0" applyNumberFormat="1" applyFont="1" applyBorder="1" applyAlignment="1">
      <alignment horizontal="left"/>
    </xf>
    <xf numFmtId="2" fontId="21" fillId="0" borderId="9" xfId="0" applyNumberFormat="1" applyFont="1" applyBorder="1" applyAlignment="1">
      <alignment horizontal="left"/>
    </xf>
    <xf numFmtId="2" fontId="21" fillId="0" borderId="3" xfId="0" applyNumberFormat="1" applyFont="1" applyBorder="1" applyAlignment="1">
      <alignment horizontal="left"/>
    </xf>
    <xf numFmtId="0" fontId="26" fillId="7" borderId="3" xfId="4" applyFont="1" applyFill="1" applyBorder="1" applyAlignment="1">
      <alignment horizontal="left" vertical="top"/>
    </xf>
    <xf numFmtId="14" fontId="11" fillId="7" borderId="6" xfId="2" applyNumberFormat="1" applyFont="1" applyFill="1" applyBorder="1" applyAlignment="1">
      <alignment horizontal="left" vertical="top"/>
    </xf>
    <xf numFmtId="14" fontId="11" fillId="7" borderId="3" xfId="2" applyNumberFormat="1" applyFont="1" applyFill="1" applyBorder="1" applyAlignment="1">
      <alignment horizontal="left" vertical="top"/>
    </xf>
    <xf numFmtId="0" fontId="25" fillId="0" borderId="6" xfId="2" applyFont="1" applyBorder="1" applyAlignment="1">
      <alignment horizontal="left" vertical="top"/>
    </xf>
    <xf numFmtId="0" fontId="21" fillId="0" borderId="0" xfId="0" applyFont="1" applyBorder="1" applyAlignment="1">
      <alignment horizontal="left"/>
    </xf>
    <xf numFmtId="2" fontId="21" fillId="0" borderId="0" xfId="0" applyNumberFormat="1" applyFont="1" applyAlignment="1">
      <alignment horizontal="left"/>
    </xf>
    <xf numFmtId="2" fontId="11" fillId="0" borderId="0" xfId="0" applyNumberFormat="1" applyFont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left"/>
    </xf>
    <xf numFmtId="164" fontId="11" fillId="0" borderId="1" xfId="0" applyNumberFormat="1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164" fontId="22" fillId="0" borderId="1" xfId="0" applyNumberFormat="1" applyFont="1" applyFill="1" applyBorder="1" applyAlignment="1">
      <alignment horizontal="left"/>
    </xf>
    <xf numFmtId="0" fontId="22" fillId="0" borderId="0" xfId="0" applyFont="1" applyFill="1" applyAlignment="1">
      <alignment horizontal="left"/>
    </xf>
    <xf numFmtId="0" fontId="11" fillId="0" borderId="3" xfId="0" applyFont="1" applyFill="1" applyBorder="1" applyAlignment="1">
      <alignment horizontal="left" vertical="top"/>
    </xf>
    <xf numFmtId="0" fontId="21" fillId="0" borderId="3" xfId="0" applyFont="1" applyFill="1" applyBorder="1" applyAlignment="1">
      <alignment horizontal="left" vertical="top"/>
    </xf>
    <xf numFmtId="0" fontId="21" fillId="0" borderId="3" xfId="0" applyFont="1" applyFill="1" applyBorder="1" applyAlignment="1">
      <alignment horizontal="left"/>
    </xf>
    <xf numFmtId="14" fontId="25" fillId="0" borderId="3" xfId="2" applyNumberFormat="1" applyFont="1" applyFill="1" applyBorder="1" applyAlignment="1">
      <alignment horizontal="left" vertical="top"/>
    </xf>
    <xf numFmtId="2" fontId="21" fillId="0" borderId="3" xfId="0" applyNumberFormat="1" applyFont="1" applyFill="1" applyBorder="1" applyAlignment="1">
      <alignment horizontal="left" vertical="top"/>
    </xf>
    <xf numFmtId="165" fontId="21" fillId="0" borderId="3" xfId="0" applyNumberFormat="1" applyFont="1" applyFill="1" applyBorder="1" applyAlignment="1">
      <alignment horizontal="left" vertical="top"/>
    </xf>
    <xf numFmtId="0" fontId="25" fillId="0" borderId="3" xfId="4" applyFont="1" applyFill="1" applyBorder="1" applyAlignment="1">
      <alignment horizontal="left" vertical="center"/>
    </xf>
    <xf numFmtId="14" fontId="25" fillId="0" borderId="3" xfId="4" applyNumberFormat="1" applyFont="1" applyFill="1" applyBorder="1" applyAlignment="1">
      <alignment horizontal="left" vertical="center"/>
    </xf>
    <xf numFmtId="0" fontId="11" fillId="0" borderId="3" xfId="4" applyFont="1" applyFill="1" applyBorder="1" applyAlignment="1">
      <alignment horizontal="left" vertical="center"/>
    </xf>
    <xf numFmtId="14" fontId="25" fillId="0" borderId="3" xfId="0" applyNumberFormat="1" applyFont="1" applyFill="1" applyBorder="1" applyAlignment="1">
      <alignment horizontal="left" vertical="top"/>
    </xf>
    <xf numFmtId="0" fontId="11" fillId="0" borderId="3" xfId="8" applyFont="1" applyFill="1" applyBorder="1" applyAlignment="1">
      <alignment horizontal="left" vertical="center"/>
    </xf>
    <xf numFmtId="14" fontId="11" fillId="0" borderId="3" xfId="8" applyNumberFormat="1" applyFont="1" applyFill="1" applyBorder="1" applyAlignment="1">
      <alignment horizontal="left" vertical="center"/>
    </xf>
    <xf numFmtId="14" fontId="11" fillId="0" borderId="3" xfId="4" applyNumberFormat="1" applyFont="1" applyFill="1" applyBorder="1" applyAlignment="1">
      <alignment horizontal="left" vertical="center"/>
    </xf>
    <xf numFmtId="14" fontId="21" fillId="0" borderId="3" xfId="0" applyNumberFormat="1" applyFont="1" applyFill="1" applyBorder="1" applyAlignment="1">
      <alignment horizontal="left"/>
    </xf>
    <xf numFmtId="2" fontId="21" fillId="0" borderId="3" xfId="0" applyNumberFormat="1" applyFont="1" applyFill="1" applyBorder="1" applyAlignment="1">
      <alignment horizontal="left"/>
    </xf>
    <xf numFmtId="14" fontId="11" fillId="0" borderId="3" xfId="0" applyNumberFormat="1" applyFont="1" applyFill="1" applyBorder="1" applyAlignment="1">
      <alignment horizontal="left" vertical="top"/>
    </xf>
    <xf numFmtId="0" fontId="26" fillId="0" borderId="3" xfId="0" applyFont="1" applyFill="1" applyBorder="1" applyAlignment="1">
      <alignment horizontal="left" vertical="top"/>
    </xf>
    <xf numFmtId="0" fontId="21" fillId="0" borderId="7" xfId="0" applyFont="1" applyFill="1" applyBorder="1" applyAlignment="1">
      <alignment horizontal="left"/>
    </xf>
    <xf numFmtId="0" fontId="11" fillId="5" borderId="0" xfId="0" applyFont="1" applyFill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164" fontId="11" fillId="5" borderId="1" xfId="0" applyNumberFormat="1" applyFont="1" applyFill="1" applyBorder="1" applyAlignment="1">
      <alignment horizontal="left" vertical="center"/>
    </xf>
    <xf numFmtId="0" fontId="22" fillId="5" borderId="1" xfId="0" applyFont="1" applyFill="1" applyBorder="1" applyAlignment="1">
      <alignment horizontal="left" vertical="center"/>
    </xf>
    <xf numFmtId="164" fontId="22" fillId="5" borderId="1" xfId="0" applyNumberFormat="1" applyFont="1" applyFill="1" applyBorder="1" applyAlignment="1">
      <alignment horizontal="left" vertical="center"/>
    </xf>
    <xf numFmtId="0" fontId="22" fillId="5" borderId="0" xfId="0" applyFont="1" applyFill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5" fillId="0" borderId="6" xfId="4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5" fillId="0" borderId="3" xfId="2" applyFont="1" applyFill="1" applyBorder="1" applyAlignment="1">
      <alignment horizontal="left" vertical="center"/>
    </xf>
    <xf numFmtId="2" fontId="21" fillId="0" borderId="3" xfId="0" applyNumberFormat="1" applyFont="1" applyBorder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165" fontId="21" fillId="0" borderId="3" xfId="0" applyNumberFormat="1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14" fontId="25" fillId="0" borderId="3" xfId="2" applyNumberFormat="1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6" xfId="0" applyFont="1" applyFill="1" applyBorder="1" applyAlignment="1">
      <alignment horizontal="left" vertical="center"/>
    </xf>
    <xf numFmtId="14" fontId="25" fillId="0" borderId="3" xfId="0" applyNumberFormat="1" applyFont="1" applyFill="1" applyBorder="1" applyAlignment="1">
      <alignment horizontal="left" vertical="center"/>
    </xf>
    <xf numFmtId="14" fontId="11" fillId="0" borderId="3" xfId="0" applyNumberFormat="1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5" fillId="0" borderId="6" xfId="2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 shrinkToFit="1"/>
    </xf>
    <xf numFmtId="0" fontId="25" fillId="0" borderId="6" xfId="0" applyFont="1" applyFill="1" applyBorder="1" applyAlignment="1">
      <alignment horizontal="left" vertical="center" shrinkToFit="1"/>
    </xf>
    <xf numFmtId="14" fontId="11" fillId="0" borderId="3" xfId="0" applyNumberFormat="1" applyFont="1" applyFill="1" applyBorder="1" applyAlignment="1">
      <alignment horizontal="left" vertical="center" shrinkToFit="1"/>
    </xf>
    <xf numFmtId="0" fontId="21" fillId="0" borderId="6" xfId="0" applyFont="1" applyBorder="1" applyAlignment="1">
      <alignment horizontal="left" vertical="center"/>
    </xf>
    <xf numFmtId="14" fontId="21" fillId="0" borderId="3" xfId="0" applyNumberFormat="1" applyFont="1" applyBorder="1" applyAlignment="1">
      <alignment horizontal="left" vertical="center"/>
    </xf>
    <xf numFmtId="0" fontId="11" fillId="7" borderId="3" xfId="4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center"/>
    </xf>
    <xf numFmtId="0" fontId="26" fillId="0" borderId="3" xfId="4" applyFont="1" applyFill="1" applyBorder="1" applyAlignment="1">
      <alignment horizontal="left" vertical="center"/>
    </xf>
    <xf numFmtId="0" fontId="26" fillId="0" borderId="6" xfId="4" applyFont="1" applyFill="1" applyBorder="1" applyAlignment="1">
      <alignment horizontal="left" vertical="center"/>
    </xf>
    <xf numFmtId="14" fontId="21" fillId="0" borderId="3" xfId="0" applyNumberFormat="1" applyFont="1" applyFill="1" applyBorder="1" applyAlignment="1">
      <alignment horizontal="left" vertical="center"/>
    </xf>
    <xf numFmtId="0" fontId="13" fillId="7" borderId="3" xfId="0" applyFont="1" applyFill="1" applyBorder="1" applyAlignment="1"/>
    <xf numFmtId="0" fontId="21" fillId="0" borderId="3" xfId="0" applyFont="1" applyFill="1" applyBorder="1" applyAlignment="1">
      <alignment horizontal="center"/>
    </xf>
    <xf numFmtId="0" fontId="9" fillId="7" borderId="3" xfId="4" applyNumberFormat="1" applyFont="1" applyFill="1" applyBorder="1" applyAlignment="1">
      <alignment horizontal="left" vertical="top" wrapText="1"/>
    </xf>
    <xf numFmtId="14" fontId="9" fillId="7" borderId="3" xfId="4" applyNumberFormat="1" applyFont="1" applyFill="1" applyBorder="1" applyAlignment="1">
      <alignment horizontal="left" vertical="top"/>
    </xf>
    <xf numFmtId="165" fontId="18" fillId="0" borderId="3" xfId="0" applyNumberFormat="1" applyFont="1" applyBorder="1" applyAlignment="1">
      <alignment horizontal="center"/>
    </xf>
    <xf numFmtId="1" fontId="18" fillId="0" borderId="3" xfId="0" applyNumberFormat="1" applyFont="1" applyBorder="1" applyAlignment="1">
      <alignment horizontal="center" vertical="top"/>
    </xf>
    <xf numFmtId="165" fontId="18" fillId="0" borderId="3" xfId="0" applyNumberFormat="1" applyFont="1" applyBorder="1" applyAlignment="1">
      <alignment horizontal="center" vertical="top"/>
    </xf>
    <xf numFmtId="0" fontId="21" fillId="0" borderId="3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1" fillId="7" borderId="3" xfId="7" applyFont="1" applyFill="1" applyBorder="1" applyAlignment="1">
      <alignment horizontal="left" vertical="top"/>
    </xf>
    <xf numFmtId="14" fontId="11" fillId="7" borderId="3" xfId="7" applyNumberFormat="1" applyFont="1" applyFill="1" applyBorder="1" applyAlignment="1">
      <alignment horizontal="left" vertical="top"/>
    </xf>
    <xf numFmtId="0" fontId="21" fillId="7" borderId="3" xfId="0" applyFont="1" applyFill="1" applyBorder="1" applyAlignment="1">
      <alignment horizontal="left"/>
    </xf>
    <xf numFmtId="2" fontId="21" fillId="7" borderId="3" xfId="0" applyNumberFormat="1" applyFont="1" applyFill="1" applyBorder="1" applyAlignment="1">
      <alignment horizontal="left" vertical="top"/>
    </xf>
    <xf numFmtId="165" fontId="21" fillId="7" borderId="3" xfId="0" applyNumberFormat="1" applyFont="1" applyFill="1" applyBorder="1" applyAlignment="1">
      <alignment horizontal="left" vertical="top"/>
    </xf>
    <xf numFmtId="0" fontId="21" fillId="7" borderId="0" xfId="0" applyFont="1" applyFill="1" applyAlignment="1">
      <alignment horizontal="left"/>
    </xf>
    <xf numFmtId="14" fontId="11" fillId="7" borderId="3" xfId="4" applyNumberFormat="1" applyFont="1" applyFill="1" applyBorder="1" applyAlignment="1">
      <alignment horizontal="left" vertical="center"/>
    </xf>
    <xf numFmtId="0" fontId="11" fillId="7" borderId="3" xfId="4" applyFont="1" applyFill="1" applyBorder="1" applyAlignment="1">
      <alignment horizontal="left" vertical="top" wrapText="1"/>
    </xf>
    <xf numFmtId="0" fontId="11" fillId="7" borderId="3" xfId="8" applyFont="1" applyFill="1" applyBorder="1" applyAlignment="1">
      <alignment horizontal="left" vertical="center"/>
    </xf>
    <xf numFmtId="14" fontId="11" fillId="7" borderId="3" xfId="8" applyNumberFormat="1" applyFont="1" applyFill="1" applyBorder="1" applyAlignment="1">
      <alignment horizontal="left" vertical="center"/>
    </xf>
    <xf numFmtId="0" fontId="21" fillId="7" borderId="3" xfId="0" applyFont="1" applyFill="1" applyBorder="1" applyAlignment="1">
      <alignment horizontal="center"/>
    </xf>
    <xf numFmtId="14" fontId="21" fillId="7" borderId="3" xfId="0" applyNumberFormat="1" applyFont="1" applyFill="1" applyBorder="1" applyAlignment="1">
      <alignment horizontal="left"/>
    </xf>
    <xf numFmtId="2" fontId="21" fillId="7" borderId="3" xfId="0" applyNumberFormat="1" applyFont="1" applyFill="1" applyBorder="1" applyAlignment="1">
      <alignment horizontal="left"/>
    </xf>
    <xf numFmtId="0" fontId="11" fillId="9" borderId="3" xfId="0" applyFont="1" applyFill="1" applyBorder="1" applyAlignment="1">
      <alignment horizontal="left" vertical="top"/>
    </xf>
    <xf numFmtId="0" fontId="26" fillId="9" borderId="3" xfId="0" applyFont="1" applyFill="1" applyBorder="1" applyAlignment="1">
      <alignment horizontal="left" vertical="top"/>
    </xf>
    <xf numFmtId="0" fontId="21" fillId="9" borderId="3" xfId="0" applyFont="1" applyFill="1" applyBorder="1" applyAlignment="1">
      <alignment horizontal="center" vertical="top"/>
    </xf>
    <xf numFmtId="14" fontId="25" fillId="9" borderId="3" xfId="2" applyNumberFormat="1" applyFont="1" applyFill="1" applyBorder="1" applyAlignment="1">
      <alignment horizontal="left" vertical="top"/>
    </xf>
    <xf numFmtId="0" fontId="21" fillId="9" borderId="3" xfId="0" applyFont="1" applyFill="1" applyBorder="1" applyAlignment="1">
      <alignment horizontal="left"/>
    </xf>
    <xf numFmtId="0" fontId="25" fillId="9" borderId="3" xfId="2" applyFont="1" applyFill="1" applyBorder="1" applyAlignment="1">
      <alignment horizontal="left" vertical="top"/>
    </xf>
    <xf numFmtId="2" fontId="21" fillId="9" borderId="3" xfId="0" applyNumberFormat="1" applyFont="1" applyFill="1" applyBorder="1" applyAlignment="1">
      <alignment horizontal="left" vertical="top"/>
    </xf>
    <xf numFmtId="0" fontId="21" fillId="9" borderId="3" xfId="0" applyFont="1" applyFill="1" applyBorder="1" applyAlignment="1">
      <alignment horizontal="left" vertical="top"/>
    </xf>
    <xf numFmtId="165" fontId="21" fillId="9" borderId="3" xfId="0" applyNumberFormat="1" applyFont="1" applyFill="1" applyBorder="1" applyAlignment="1">
      <alignment horizontal="left" vertical="top"/>
    </xf>
    <xf numFmtId="165" fontId="0" fillId="7" borderId="3" xfId="0" applyNumberFormat="1" applyFont="1" applyFill="1" applyBorder="1" applyAlignment="1">
      <alignment horizontal="center"/>
    </xf>
    <xf numFmtId="0" fontId="9" fillId="7" borderId="3" xfId="2" applyFont="1" applyFill="1" applyBorder="1" applyAlignment="1">
      <alignment horizontal="left" vertical="top" wrapText="1"/>
    </xf>
    <xf numFmtId="0" fontId="8" fillId="9" borderId="3" xfId="2" applyFont="1" applyFill="1" applyBorder="1" applyAlignment="1">
      <alignment horizontal="left" vertical="top"/>
    </xf>
    <xf numFmtId="0" fontId="9" fillId="9" borderId="3" xfId="0" applyFont="1" applyFill="1" applyBorder="1" applyAlignment="1">
      <alignment horizontal="left" vertical="top"/>
    </xf>
    <xf numFmtId="0" fontId="18" fillId="9" borderId="3" xfId="0" applyFont="1" applyFill="1" applyBorder="1" applyAlignment="1">
      <alignment horizontal="center" vertical="top"/>
    </xf>
    <xf numFmtId="14" fontId="9" fillId="9" borderId="3" xfId="0" applyNumberFormat="1" applyFont="1" applyFill="1" applyBorder="1" applyAlignment="1">
      <alignment horizontal="left" vertical="top"/>
    </xf>
    <xf numFmtId="0" fontId="18" fillId="9" borderId="3" xfId="0" applyFont="1" applyFill="1" applyBorder="1" applyAlignment="1"/>
    <xf numFmtId="0" fontId="8" fillId="9" borderId="3" xfId="2" applyFont="1" applyFill="1" applyBorder="1" applyAlignment="1">
      <alignment horizontal="left" vertical="top" wrapText="1"/>
    </xf>
    <xf numFmtId="0" fontId="8" fillId="9" borderId="3" xfId="4" applyFont="1" applyFill="1" applyBorder="1" applyAlignment="1">
      <alignment horizontal="left" vertical="top" wrapText="1"/>
    </xf>
    <xf numFmtId="165" fontId="0" fillId="9" borderId="3" xfId="0" applyNumberFormat="1" applyFont="1" applyFill="1" applyBorder="1" applyAlignment="1">
      <alignment horizontal="center"/>
    </xf>
    <xf numFmtId="165" fontId="0" fillId="9" borderId="3" xfId="0" applyNumberFormat="1" applyFont="1" applyFill="1" applyBorder="1" applyAlignment="1">
      <alignment horizontal="center" vertical="top"/>
    </xf>
    <xf numFmtId="0" fontId="13" fillId="9" borderId="3" xfId="0" applyFont="1" applyFill="1" applyBorder="1" applyAlignment="1"/>
    <xf numFmtId="0" fontId="0" fillId="9" borderId="0" xfId="0" applyFont="1" applyFill="1" applyAlignment="1"/>
    <xf numFmtId="0" fontId="9" fillId="9" borderId="3" xfId="0" applyFont="1" applyFill="1" applyBorder="1" applyAlignment="1">
      <alignment horizontal="left" vertical="top" wrapText="1"/>
    </xf>
    <xf numFmtId="0" fontId="13" fillId="9" borderId="3" xfId="0" applyFont="1" applyFill="1" applyBorder="1" applyAlignment="1">
      <alignment horizontal="center" vertical="top"/>
    </xf>
    <xf numFmtId="0" fontId="13" fillId="9" borderId="3" xfId="0" applyFont="1" applyFill="1" applyBorder="1" applyAlignment="1">
      <alignment vertical="top"/>
    </xf>
    <xf numFmtId="0" fontId="0" fillId="9" borderId="3" xfId="0" applyFont="1" applyFill="1" applyBorder="1" applyAlignment="1">
      <alignment horizontal="center" vertical="top"/>
    </xf>
    <xf numFmtId="0" fontId="9" fillId="7" borderId="7" xfId="0" applyFont="1" applyFill="1" applyBorder="1" applyAlignment="1">
      <alignment horizontal="left" vertical="top" wrapText="1"/>
    </xf>
    <xf numFmtId="0" fontId="9" fillId="7" borderId="7" xfId="4" applyFont="1" applyFill="1" applyBorder="1" applyAlignment="1">
      <alignment horizontal="left" vertical="top" wrapText="1"/>
    </xf>
    <xf numFmtId="0" fontId="18" fillId="7" borderId="7" xfId="0" applyFont="1" applyFill="1" applyBorder="1" applyAlignment="1">
      <alignment horizontal="center" vertical="top"/>
    </xf>
    <xf numFmtId="14" fontId="9" fillId="7" borderId="7" xfId="4" applyNumberFormat="1" applyFont="1" applyFill="1" applyBorder="1" applyAlignment="1">
      <alignment horizontal="left" vertical="top" wrapText="1"/>
    </xf>
    <xf numFmtId="0" fontId="18" fillId="7" borderId="7" xfId="0" applyFont="1" applyFill="1" applyBorder="1" applyAlignment="1"/>
    <xf numFmtId="1" fontId="0" fillId="7" borderId="3" xfId="0" applyNumberFormat="1" applyFont="1" applyFill="1" applyBorder="1" applyAlignment="1">
      <alignment horizontal="center" vertical="top"/>
    </xf>
    <xf numFmtId="0" fontId="8" fillId="7" borderId="7" xfId="0" applyFont="1" applyFill="1" applyBorder="1" applyAlignment="1">
      <alignment horizontal="left" vertical="top" wrapText="1"/>
    </xf>
    <xf numFmtId="14" fontId="8" fillId="7" borderId="7" xfId="0" applyNumberFormat="1" applyFont="1" applyFill="1" applyBorder="1" applyAlignment="1">
      <alignment horizontal="left" vertical="top"/>
    </xf>
    <xf numFmtId="0" fontId="21" fillId="7" borderId="3" xfId="0" applyFont="1" applyFill="1" applyBorder="1" applyAlignment="1">
      <alignment horizontal="left" vertical="center"/>
    </xf>
    <xf numFmtId="0" fontId="11" fillId="7" borderId="6" xfId="4" applyFont="1" applyFill="1" applyBorder="1" applyAlignment="1">
      <alignment horizontal="left" vertical="center"/>
    </xf>
    <xf numFmtId="0" fontId="21" fillId="7" borderId="3" xfId="0" applyFont="1" applyFill="1" applyBorder="1" applyAlignment="1">
      <alignment horizontal="center" vertical="center"/>
    </xf>
    <xf numFmtId="2" fontId="21" fillId="7" borderId="3" xfId="0" applyNumberFormat="1" applyFont="1" applyFill="1" applyBorder="1" applyAlignment="1">
      <alignment horizontal="left" vertical="center"/>
    </xf>
    <xf numFmtId="165" fontId="21" fillId="7" borderId="3" xfId="0" applyNumberFormat="1" applyFont="1" applyFill="1" applyBorder="1" applyAlignment="1">
      <alignment horizontal="center" vertical="center"/>
    </xf>
    <xf numFmtId="0" fontId="21" fillId="7" borderId="0" xfId="0" applyFont="1" applyFill="1" applyAlignment="1">
      <alignment horizontal="left" vertical="center"/>
    </xf>
    <xf numFmtId="0" fontId="25" fillId="7" borderId="3" xfId="2" applyFont="1" applyFill="1" applyBorder="1" applyAlignment="1">
      <alignment horizontal="left" vertical="center"/>
    </xf>
    <xf numFmtId="0" fontId="25" fillId="7" borderId="6" xfId="2" applyFont="1" applyFill="1" applyBorder="1" applyAlignment="1">
      <alignment horizontal="left" vertical="center"/>
    </xf>
    <xf numFmtId="14" fontId="25" fillId="7" borderId="3" xfId="2" applyNumberFormat="1" applyFont="1" applyFill="1" applyBorder="1" applyAlignment="1">
      <alignment horizontal="left" vertical="center"/>
    </xf>
    <xf numFmtId="0" fontId="25" fillId="7" borderId="3" xfId="4" applyFont="1" applyFill="1" applyBorder="1" applyAlignment="1">
      <alignment horizontal="left" vertical="center"/>
    </xf>
    <xf numFmtId="0" fontId="25" fillId="7" borderId="6" xfId="4" applyFont="1" applyFill="1" applyBorder="1" applyAlignment="1">
      <alignment horizontal="left" vertical="center"/>
    </xf>
    <xf numFmtId="14" fontId="25" fillId="7" borderId="3" xfId="4" applyNumberFormat="1" applyFont="1" applyFill="1" applyBorder="1" applyAlignment="1">
      <alignment horizontal="left" vertical="center"/>
    </xf>
    <xf numFmtId="0" fontId="21" fillId="7" borderId="6" xfId="0" applyFont="1" applyFill="1" applyBorder="1" applyAlignment="1">
      <alignment horizontal="left" vertical="center"/>
    </xf>
    <xf numFmtId="14" fontId="11" fillId="7" borderId="3" xfId="0" applyNumberFormat="1" applyFont="1" applyFill="1" applyBorder="1" applyAlignment="1">
      <alignment horizontal="left" vertical="center"/>
    </xf>
    <xf numFmtId="14" fontId="21" fillId="7" borderId="3" xfId="0" applyNumberFormat="1" applyFont="1" applyFill="1" applyBorder="1" applyAlignment="1">
      <alignment horizontal="left" vertical="center"/>
    </xf>
    <xf numFmtId="0" fontId="11" fillId="7" borderId="3" xfId="0" applyFont="1" applyFill="1" applyBorder="1" applyAlignment="1">
      <alignment horizontal="left" vertical="center"/>
    </xf>
    <xf numFmtId="0" fontId="11" fillId="7" borderId="6" xfId="0" applyFont="1" applyFill="1" applyBorder="1" applyAlignment="1">
      <alignment horizontal="left" vertical="center"/>
    </xf>
    <xf numFmtId="0" fontId="11" fillId="7" borderId="3" xfId="2" applyFont="1" applyFill="1" applyBorder="1" applyAlignment="1">
      <alignment horizontal="left" vertical="center"/>
    </xf>
    <xf numFmtId="0" fontId="11" fillId="7" borderId="6" xfId="2" applyFont="1" applyFill="1" applyBorder="1" applyAlignment="1">
      <alignment horizontal="left" vertical="center"/>
    </xf>
    <xf numFmtId="14" fontId="11" fillId="7" borderId="3" xfId="2" applyNumberFormat="1" applyFont="1" applyFill="1" applyBorder="1" applyAlignment="1">
      <alignment horizontal="left" vertical="center"/>
    </xf>
    <xf numFmtId="165" fontId="18" fillId="7" borderId="3" xfId="0" applyNumberFormat="1" applyFont="1" applyFill="1" applyBorder="1" applyAlignment="1">
      <alignment horizontal="center"/>
    </xf>
    <xf numFmtId="1" fontId="18" fillId="7" borderId="3" xfId="0" applyNumberFormat="1" applyFont="1" applyFill="1" applyBorder="1" applyAlignment="1">
      <alignment horizontal="center" vertical="top"/>
    </xf>
    <xf numFmtId="165" fontId="18" fillId="7" borderId="3" xfId="0" applyNumberFormat="1" applyFont="1" applyFill="1" applyBorder="1" applyAlignment="1">
      <alignment horizontal="center" vertical="top"/>
    </xf>
    <xf numFmtId="14" fontId="18" fillId="7" borderId="3" xfId="0" applyNumberFormat="1" applyFont="1" applyFill="1" applyBorder="1" applyAlignment="1">
      <alignment horizontal="left" vertical="top" wrapText="1"/>
    </xf>
    <xf numFmtId="2" fontId="21" fillId="7" borderId="6" xfId="0" applyNumberFormat="1" applyFont="1" applyFill="1" applyBorder="1" applyAlignment="1">
      <alignment horizontal="left" vertical="top"/>
    </xf>
    <xf numFmtId="2" fontId="21" fillId="7" borderId="9" xfId="0" applyNumberFormat="1" applyFont="1" applyFill="1" applyBorder="1" applyAlignment="1">
      <alignment horizontal="left" vertical="top"/>
    </xf>
    <xf numFmtId="166" fontId="21" fillId="7" borderId="3" xfId="0" applyNumberFormat="1" applyFont="1" applyFill="1" applyBorder="1" applyAlignment="1">
      <alignment horizontal="left" vertical="top"/>
    </xf>
    <xf numFmtId="0" fontId="11" fillId="7" borderId="6" xfId="0" applyFont="1" applyFill="1" applyBorder="1" applyAlignment="1">
      <alignment horizontal="left" vertical="top"/>
    </xf>
    <xf numFmtId="2" fontId="21" fillId="7" borderId="6" xfId="0" applyNumberFormat="1" applyFont="1" applyFill="1" applyBorder="1" applyAlignment="1">
      <alignment horizontal="left"/>
    </xf>
    <xf numFmtId="2" fontId="11" fillId="7" borderId="3" xfId="0" applyNumberFormat="1" applyFont="1" applyFill="1" applyBorder="1" applyAlignment="1">
      <alignment horizontal="left"/>
    </xf>
    <xf numFmtId="2" fontId="21" fillId="7" borderId="9" xfId="0" applyNumberFormat="1" applyFont="1" applyFill="1" applyBorder="1" applyAlignment="1">
      <alignment horizontal="left"/>
    </xf>
    <xf numFmtId="0" fontId="21" fillId="7" borderId="6" xfId="0" applyFont="1" applyFill="1" applyBorder="1" applyAlignment="1">
      <alignment horizontal="left"/>
    </xf>
    <xf numFmtId="0" fontId="26" fillId="7" borderId="6" xfId="5" applyFont="1" applyFill="1" applyBorder="1" applyAlignment="1">
      <alignment horizontal="left" vertical="top"/>
    </xf>
    <xf numFmtId="0" fontId="26" fillId="7" borderId="3" xfId="5" applyFont="1" applyFill="1" applyBorder="1" applyAlignment="1">
      <alignment horizontal="left" vertical="top"/>
    </xf>
    <xf numFmtId="14" fontId="25" fillId="7" borderId="3" xfId="6" applyNumberFormat="1" applyFont="1" applyFill="1" applyBorder="1" applyAlignment="1">
      <alignment horizontal="left" vertical="top"/>
    </xf>
    <xf numFmtId="0" fontId="25" fillId="7" borderId="3" xfId="6" applyFont="1" applyFill="1" applyBorder="1" applyAlignment="1">
      <alignment horizontal="left" vertical="top"/>
    </xf>
    <xf numFmtId="0" fontId="11" fillId="7" borderId="3" xfId="5" applyFont="1" applyFill="1" applyBorder="1" applyAlignment="1">
      <alignment horizontal="left" vertical="top"/>
    </xf>
    <xf numFmtId="165" fontId="11" fillId="7" borderId="3" xfId="0" applyNumberFormat="1" applyFont="1" applyFill="1" applyBorder="1" applyAlignment="1">
      <alignment horizontal="center" vertical="top"/>
    </xf>
    <xf numFmtId="0" fontId="21" fillId="7" borderId="3" xfId="0" applyFont="1" applyFill="1" applyBorder="1" applyAlignment="1"/>
    <xf numFmtId="0" fontId="21" fillId="7" borderId="0" xfId="0" applyFont="1" applyFill="1" applyAlignment="1">
      <alignment vertical="top"/>
    </xf>
    <xf numFmtId="0" fontId="21" fillId="0" borderId="0" xfId="0" applyFont="1" applyFill="1" applyAlignment="1">
      <alignment horizontal="left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5" fillId="9" borderId="6" xfId="1" applyFont="1" applyFill="1" applyBorder="1" applyAlignment="1">
      <alignment horizontal="left" vertical="top"/>
    </xf>
    <xf numFmtId="0" fontId="25" fillId="9" borderId="3" xfId="1" applyFont="1" applyFill="1" applyBorder="1" applyAlignment="1">
      <alignment horizontal="left" vertical="top"/>
    </xf>
    <xf numFmtId="14" fontId="25" fillId="9" borderId="3" xfId="1" applyNumberFormat="1" applyFont="1" applyFill="1" applyBorder="1" applyAlignment="1">
      <alignment horizontal="left" vertical="top"/>
    </xf>
    <xf numFmtId="2" fontId="21" fillId="9" borderId="6" xfId="0" applyNumberFormat="1" applyFont="1" applyFill="1" applyBorder="1" applyAlignment="1">
      <alignment horizontal="left" vertical="top"/>
    </xf>
    <xf numFmtId="2" fontId="11" fillId="9" borderId="3" xfId="0" applyNumberFormat="1" applyFont="1" applyFill="1" applyBorder="1" applyAlignment="1">
      <alignment horizontal="left" vertical="top"/>
    </xf>
    <xf numFmtId="2" fontId="21" fillId="9" borderId="9" xfId="0" applyNumberFormat="1" applyFont="1" applyFill="1" applyBorder="1" applyAlignment="1">
      <alignment horizontal="left" vertical="top"/>
    </xf>
    <xf numFmtId="166" fontId="21" fillId="9" borderId="3" xfId="0" applyNumberFormat="1" applyFont="1" applyFill="1" applyBorder="1" applyAlignment="1">
      <alignment horizontal="left" vertical="top"/>
    </xf>
  </cellXfs>
  <cellStyles count="9">
    <cellStyle name="Вывод" xfId="1" builtinId="21"/>
    <cellStyle name="Обычный" xfId="0" builtinId="0"/>
    <cellStyle name="Обычный 2" xfId="2"/>
    <cellStyle name="Обычный 2 2" xfId="6"/>
    <cellStyle name="Обычный 2 4 2" xfId="8"/>
    <cellStyle name="Обычный 3" xfId="5"/>
    <cellStyle name="Обычный 4" xfId="3"/>
    <cellStyle name="Обычный 5" xfId="7"/>
    <cellStyle name="Обычный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topLeftCell="A4" workbookViewId="0">
      <selection activeCell="F16" sqref="F16"/>
    </sheetView>
  </sheetViews>
  <sheetFormatPr defaultColWidth="12.7109375" defaultRowHeight="15" x14ac:dyDescent="0.25"/>
  <cols>
    <col min="1" max="1" width="4.5703125" style="111" customWidth="1"/>
    <col min="2" max="2" width="14" style="111" customWidth="1"/>
    <col min="3" max="3" width="10.7109375" style="111" customWidth="1"/>
    <col min="4" max="4" width="15.5703125" style="111" customWidth="1"/>
    <col min="5" max="5" width="7.28515625" style="169" customWidth="1"/>
    <col min="6" max="6" width="12.7109375" style="170"/>
    <col min="7" max="7" width="11.7109375" style="111" customWidth="1"/>
    <col min="8" max="8" width="28.5703125" style="111" customWidth="1"/>
    <col min="9" max="9" width="6.140625" style="171" customWidth="1"/>
    <col min="10" max="10" width="35.5703125" style="111" customWidth="1"/>
    <col min="11" max="17" width="4.85546875" style="111" bestFit="1" customWidth="1"/>
    <col min="18" max="18" width="9.85546875" style="111" customWidth="1"/>
    <col min="19" max="19" width="11.140625" style="111" customWidth="1"/>
    <col min="20" max="20" width="10.28515625" style="111" customWidth="1"/>
    <col min="21" max="16384" width="12.7109375" style="111"/>
  </cols>
  <sheetData>
    <row r="1" spans="1:20" ht="15" customHeight="1" x14ac:dyDescent="0.25">
      <c r="A1" s="104" t="s">
        <v>0</v>
      </c>
      <c r="B1" s="105" t="s">
        <v>959</v>
      </c>
      <c r="C1" s="105"/>
      <c r="D1" s="105"/>
      <c r="E1" s="106"/>
      <c r="F1" s="107"/>
      <c r="G1" s="105"/>
      <c r="H1" s="108"/>
      <c r="I1" s="109"/>
      <c r="J1" s="108"/>
      <c r="K1" s="110"/>
      <c r="L1" s="110"/>
      <c r="M1" s="110"/>
      <c r="N1" s="110"/>
      <c r="O1" s="110"/>
      <c r="P1" s="110"/>
      <c r="Q1" s="110"/>
      <c r="S1" s="108"/>
    </row>
    <row r="2" spans="1:20" ht="15" customHeight="1" x14ac:dyDescent="0.25">
      <c r="A2" s="108"/>
      <c r="B2" s="112" t="s">
        <v>1</v>
      </c>
      <c r="C2" s="113" t="s">
        <v>2</v>
      </c>
      <c r="D2" s="108" t="s">
        <v>0</v>
      </c>
      <c r="E2" s="114"/>
      <c r="F2" s="113"/>
      <c r="G2" s="108"/>
      <c r="H2" s="108"/>
      <c r="I2" s="109"/>
      <c r="J2" s="108"/>
      <c r="K2" s="110"/>
      <c r="L2" s="110"/>
      <c r="M2" s="110"/>
      <c r="N2" s="110"/>
      <c r="O2" s="110"/>
      <c r="P2" s="110"/>
      <c r="Q2" s="110"/>
      <c r="S2" s="108"/>
    </row>
    <row r="3" spans="1:20" ht="15" customHeight="1" x14ac:dyDescent="0.25">
      <c r="A3" s="108"/>
      <c r="B3" s="112" t="s">
        <v>3</v>
      </c>
      <c r="C3" s="108" t="s">
        <v>4</v>
      </c>
      <c r="D3" s="108"/>
      <c r="E3" s="114"/>
      <c r="F3" s="113"/>
      <c r="G3" s="108"/>
      <c r="H3" s="108"/>
      <c r="I3" s="109"/>
      <c r="J3" s="108"/>
      <c r="K3" s="110"/>
      <c r="L3" s="110"/>
      <c r="M3" s="110"/>
      <c r="N3" s="110"/>
      <c r="O3" s="110"/>
      <c r="P3" s="110"/>
      <c r="Q3" s="110"/>
      <c r="S3" s="108"/>
    </row>
    <row r="4" spans="1:20" ht="15" customHeight="1" x14ac:dyDescent="0.25">
      <c r="A4" s="108"/>
      <c r="B4" s="112" t="s">
        <v>5</v>
      </c>
      <c r="C4" s="108">
        <v>4</v>
      </c>
      <c r="D4" s="108"/>
      <c r="E4" s="114"/>
      <c r="F4" s="113"/>
      <c r="G4" s="108"/>
      <c r="H4" s="108"/>
      <c r="I4" s="109"/>
      <c r="J4" s="108"/>
      <c r="K4" s="110"/>
      <c r="L4" s="110"/>
      <c r="M4" s="110"/>
      <c r="N4" s="110"/>
      <c r="O4" s="110"/>
      <c r="P4" s="110"/>
      <c r="Q4" s="110"/>
      <c r="S4" s="108"/>
    </row>
    <row r="5" spans="1:20" ht="15" customHeight="1" x14ac:dyDescent="0.25">
      <c r="A5" s="108"/>
      <c r="B5" s="115" t="s">
        <v>6</v>
      </c>
      <c r="C5" s="108">
        <v>31</v>
      </c>
      <c r="D5" s="108"/>
      <c r="E5" s="114"/>
      <c r="F5" s="116"/>
      <c r="G5" s="108"/>
      <c r="H5" s="108"/>
      <c r="I5" s="109"/>
      <c r="J5" s="108"/>
      <c r="K5" s="110"/>
      <c r="L5" s="110"/>
      <c r="M5" s="110"/>
      <c r="N5" s="110"/>
      <c r="O5" s="110"/>
      <c r="P5" s="110"/>
      <c r="Q5" s="110"/>
      <c r="S5" s="108"/>
    </row>
    <row r="6" spans="1:20" ht="15" customHeight="1" x14ac:dyDescent="0.25">
      <c r="A6" s="117"/>
      <c r="B6" s="117"/>
      <c r="C6" s="117"/>
      <c r="D6" s="117"/>
      <c r="E6" s="118"/>
      <c r="F6" s="119"/>
      <c r="G6" s="117"/>
      <c r="H6" s="117"/>
      <c r="I6" s="120"/>
      <c r="J6" s="117"/>
      <c r="K6" s="121"/>
      <c r="L6" s="121"/>
      <c r="M6" s="121"/>
      <c r="N6" s="121"/>
      <c r="O6" s="121"/>
      <c r="P6" s="121"/>
      <c r="Q6" s="121"/>
      <c r="R6" s="122"/>
      <c r="S6" s="118"/>
    </row>
    <row r="7" spans="1:20" ht="15" customHeight="1" x14ac:dyDescent="0.25">
      <c r="A7" s="123" t="s">
        <v>9</v>
      </c>
      <c r="B7" s="123" t="s">
        <v>10</v>
      </c>
      <c r="C7" s="123" t="s">
        <v>11</v>
      </c>
      <c r="D7" s="123" t="s">
        <v>12</v>
      </c>
      <c r="E7" s="123" t="s">
        <v>13</v>
      </c>
      <c r="F7" s="124" t="s">
        <v>14</v>
      </c>
      <c r="G7" s="123" t="s">
        <v>15</v>
      </c>
      <c r="H7" s="123" t="s">
        <v>16</v>
      </c>
      <c r="I7" s="123" t="s">
        <v>5</v>
      </c>
      <c r="J7" s="123" t="s">
        <v>17</v>
      </c>
      <c r="K7" s="123">
        <v>1</v>
      </c>
      <c r="L7" s="123">
        <v>2</v>
      </c>
      <c r="M7" s="123">
        <v>3</v>
      </c>
      <c r="N7" s="123">
        <v>4</v>
      </c>
      <c r="O7" s="123">
        <v>5</v>
      </c>
      <c r="P7" s="123">
        <v>6</v>
      </c>
      <c r="Q7" s="123">
        <v>7</v>
      </c>
      <c r="R7" s="123" t="s">
        <v>19</v>
      </c>
      <c r="S7" s="125" t="s">
        <v>278</v>
      </c>
      <c r="T7" s="123" t="s">
        <v>18</v>
      </c>
    </row>
    <row r="8" spans="1:20" s="133" customFormat="1" ht="15" customHeight="1" x14ac:dyDescent="0.25">
      <c r="A8" s="147">
        <v>1</v>
      </c>
      <c r="B8" s="147" t="s">
        <v>138</v>
      </c>
      <c r="C8" s="147" t="s">
        <v>139</v>
      </c>
      <c r="D8" s="147" t="s">
        <v>140</v>
      </c>
      <c r="E8" s="153" t="s">
        <v>8</v>
      </c>
      <c r="F8" s="148">
        <v>41607</v>
      </c>
      <c r="G8" s="154" t="s">
        <v>2</v>
      </c>
      <c r="H8" s="147" t="s">
        <v>233</v>
      </c>
      <c r="I8" s="153">
        <v>4</v>
      </c>
      <c r="J8" s="147" t="s">
        <v>268</v>
      </c>
      <c r="K8" s="149">
        <v>5</v>
      </c>
      <c r="L8" s="149">
        <v>4</v>
      </c>
      <c r="M8" s="149">
        <v>5</v>
      </c>
      <c r="N8" s="149">
        <v>4</v>
      </c>
      <c r="O8" s="149">
        <v>1</v>
      </c>
      <c r="P8" s="149">
        <v>4</v>
      </c>
      <c r="Q8" s="149">
        <v>3</v>
      </c>
      <c r="R8" s="153">
        <f t="shared" ref="R8:R71" si="0">SUM(K8:Q8)</f>
        <v>26</v>
      </c>
      <c r="S8" s="369">
        <f t="shared" ref="S8:S71" si="1">R8*100/31</f>
        <v>83.870967741935488</v>
      </c>
      <c r="T8" s="154" t="s">
        <v>960</v>
      </c>
    </row>
    <row r="9" spans="1:20" s="133" customFormat="1" ht="15" customHeight="1" x14ac:dyDescent="0.25">
      <c r="A9" s="147">
        <v>2</v>
      </c>
      <c r="B9" s="147" t="s">
        <v>30</v>
      </c>
      <c r="C9" s="147" t="s">
        <v>31</v>
      </c>
      <c r="D9" s="147" t="s">
        <v>32</v>
      </c>
      <c r="E9" s="153" t="s">
        <v>8</v>
      </c>
      <c r="F9" s="148">
        <v>41372</v>
      </c>
      <c r="G9" s="154" t="s">
        <v>2</v>
      </c>
      <c r="H9" s="147" t="s">
        <v>224</v>
      </c>
      <c r="I9" s="153">
        <v>4</v>
      </c>
      <c r="J9" s="147" t="s">
        <v>245</v>
      </c>
      <c r="K9" s="149">
        <v>4</v>
      </c>
      <c r="L9" s="149">
        <v>4</v>
      </c>
      <c r="M9" s="149">
        <v>3</v>
      </c>
      <c r="N9" s="149">
        <v>3.5</v>
      </c>
      <c r="O9" s="149">
        <v>3</v>
      </c>
      <c r="P9" s="149">
        <v>4</v>
      </c>
      <c r="Q9" s="149">
        <v>3</v>
      </c>
      <c r="R9" s="153">
        <f t="shared" si="0"/>
        <v>24.5</v>
      </c>
      <c r="S9" s="369">
        <f t="shared" si="1"/>
        <v>79.032258064516128</v>
      </c>
      <c r="T9" s="154" t="s">
        <v>961</v>
      </c>
    </row>
    <row r="10" spans="1:20" s="371" customFormat="1" ht="15" customHeight="1" x14ac:dyDescent="0.25">
      <c r="A10" s="147">
        <v>3</v>
      </c>
      <c r="B10" s="147" t="s">
        <v>242</v>
      </c>
      <c r="C10" s="370" t="s">
        <v>241</v>
      </c>
      <c r="D10" s="147" t="s">
        <v>126</v>
      </c>
      <c r="E10" s="153" t="s">
        <v>8</v>
      </c>
      <c r="F10" s="49">
        <v>41521</v>
      </c>
      <c r="G10" s="154" t="s">
        <v>2</v>
      </c>
      <c r="H10" s="147" t="s">
        <v>231</v>
      </c>
      <c r="I10" s="153">
        <v>4</v>
      </c>
      <c r="J10" s="147" t="s">
        <v>264</v>
      </c>
      <c r="K10" s="149">
        <v>5</v>
      </c>
      <c r="L10" s="149">
        <v>3.75</v>
      </c>
      <c r="M10" s="149">
        <v>4</v>
      </c>
      <c r="N10" s="149">
        <v>4.5</v>
      </c>
      <c r="O10" s="149">
        <v>2</v>
      </c>
      <c r="P10" s="149">
        <v>3</v>
      </c>
      <c r="Q10" s="149">
        <v>1.5</v>
      </c>
      <c r="R10" s="153">
        <f t="shared" si="0"/>
        <v>23.75</v>
      </c>
      <c r="S10" s="369">
        <f t="shared" si="1"/>
        <v>76.612903225806448</v>
      </c>
      <c r="T10" s="154" t="s">
        <v>961</v>
      </c>
    </row>
    <row r="11" spans="1:20" s="133" customFormat="1" ht="15" customHeight="1" x14ac:dyDescent="0.25">
      <c r="A11" s="147">
        <v>4</v>
      </c>
      <c r="B11" s="161" t="s">
        <v>102</v>
      </c>
      <c r="C11" s="161" t="s">
        <v>103</v>
      </c>
      <c r="D11" s="161" t="s">
        <v>96</v>
      </c>
      <c r="E11" s="153" t="s">
        <v>238</v>
      </c>
      <c r="F11" s="162">
        <v>41465</v>
      </c>
      <c r="G11" s="154" t="s">
        <v>2</v>
      </c>
      <c r="H11" s="161" t="s">
        <v>229</v>
      </c>
      <c r="I11" s="153">
        <v>4</v>
      </c>
      <c r="J11" s="161" t="s">
        <v>257</v>
      </c>
      <c r="K11" s="163">
        <v>5</v>
      </c>
      <c r="L11" s="163">
        <v>5</v>
      </c>
      <c r="M11" s="163">
        <v>2</v>
      </c>
      <c r="N11" s="163">
        <v>4.5</v>
      </c>
      <c r="O11" s="163">
        <v>2</v>
      </c>
      <c r="P11" s="163">
        <v>2</v>
      </c>
      <c r="Q11" s="163">
        <v>3</v>
      </c>
      <c r="R11" s="153">
        <f t="shared" si="0"/>
        <v>23.5</v>
      </c>
      <c r="S11" s="369">
        <f t="shared" si="1"/>
        <v>75.806451612903231</v>
      </c>
      <c r="T11" s="154" t="s">
        <v>961</v>
      </c>
    </row>
    <row r="12" spans="1:20" s="133" customFormat="1" ht="15" customHeight="1" x14ac:dyDescent="0.25">
      <c r="A12" s="147">
        <v>5</v>
      </c>
      <c r="B12" s="147" t="s">
        <v>117</v>
      </c>
      <c r="C12" s="147" t="s">
        <v>118</v>
      </c>
      <c r="D12" s="147" t="s">
        <v>119</v>
      </c>
      <c r="E12" s="153" t="s">
        <v>8</v>
      </c>
      <c r="F12" s="148">
        <v>41862</v>
      </c>
      <c r="G12" s="154" t="s">
        <v>2</v>
      </c>
      <c r="H12" s="147" t="s">
        <v>231</v>
      </c>
      <c r="I12" s="153">
        <v>4</v>
      </c>
      <c r="J12" s="147" t="s">
        <v>262</v>
      </c>
      <c r="K12" s="149">
        <v>5</v>
      </c>
      <c r="L12" s="149">
        <v>3.5</v>
      </c>
      <c r="M12" s="149">
        <v>3</v>
      </c>
      <c r="N12" s="149">
        <v>4.5</v>
      </c>
      <c r="O12" s="149">
        <v>1</v>
      </c>
      <c r="P12" s="149">
        <v>3</v>
      </c>
      <c r="Q12" s="149">
        <v>3</v>
      </c>
      <c r="R12" s="153">
        <f t="shared" si="0"/>
        <v>23</v>
      </c>
      <c r="S12" s="369">
        <f t="shared" si="1"/>
        <v>74.193548387096769</v>
      </c>
      <c r="T12" s="154" t="s">
        <v>961</v>
      </c>
    </row>
    <row r="13" spans="1:20" s="133" customFormat="1" ht="15" customHeight="1" x14ac:dyDescent="0.25">
      <c r="A13" s="147">
        <v>6</v>
      </c>
      <c r="B13" s="147" t="s">
        <v>192</v>
      </c>
      <c r="C13" s="147" t="s">
        <v>193</v>
      </c>
      <c r="D13" s="147" t="s">
        <v>194</v>
      </c>
      <c r="E13" s="153" t="s">
        <v>8</v>
      </c>
      <c r="F13" s="148">
        <v>41586</v>
      </c>
      <c r="G13" s="154" t="s">
        <v>2</v>
      </c>
      <c r="H13" s="147" t="s">
        <v>236</v>
      </c>
      <c r="I13" s="153">
        <v>4</v>
      </c>
      <c r="J13" s="147" t="s">
        <v>273</v>
      </c>
      <c r="K13" s="149">
        <v>4</v>
      </c>
      <c r="L13" s="149">
        <v>4</v>
      </c>
      <c r="M13" s="149">
        <v>3</v>
      </c>
      <c r="N13" s="149">
        <v>5</v>
      </c>
      <c r="O13" s="149">
        <v>2</v>
      </c>
      <c r="P13" s="149">
        <v>2</v>
      </c>
      <c r="Q13" s="149">
        <v>3</v>
      </c>
      <c r="R13" s="153">
        <f t="shared" si="0"/>
        <v>23</v>
      </c>
      <c r="S13" s="369">
        <f t="shared" si="1"/>
        <v>74.193548387096769</v>
      </c>
      <c r="T13" s="154" t="s">
        <v>961</v>
      </c>
    </row>
    <row r="14" spans="1:20" s="133" customFormat="1" ht="15" customHeight="1" x14ac:dyDescent="0.25">
      <c r="A14" s="147">
        <v>7</v>
      </c>
      <c r="B14" s="134" t="s">
        <v>186</v>
      </c>
      <c r="C14" s="134" t="s">
        <v>67</v>
      </c>
      <c r="D14" s="134" t="s">
        <v>38</v>
      </c>
      <c r="E14" s="153" t="s">
        <v>238</v>
      </c>
      <c r="F14" s="144">
        <v>41684</v>
      </c>
      <c r="G14" s="154" t="s">
        <v>2</v>
      </c>
      <c r="H14" s="147" t="s">
        <v>235</v>
      </c>
      <c r="I14" s="153">
        <v>4</v>
      </c>
      <c r="J14" s="134" t="s">
        <v>272</v>
      </c>
      <c r="K14" s="135">
        <v>4</v>
      </c>
      <c r="L14" s="135">
        <v>4</v>
      </c>
      <c r="M14" s="135">
        <v>5</v>
      </c>
      <c r="N14" s="135">
        <v>4</v>
      </c>
      <c r="O14" s="135">
        <v>2</v>
      </c>
      <c r="P14" s="135">
        <v>2</v>
      </c>
      <c r="Q14" s="135">
        <v>2</v>
      </c>
      <c r="R14" s="153">
        <f t="shared" si="0"/>
        <v>23</v>
      </c>
      <c r="S14" s="369">
        <f t="shared" si="1"/>
        <v>74.193548387096769</v>
      </c>
      <c r="T14" s="154" t="s">
        <v>961</v>
      </c>
    </row>
    <row r="15" spans="1:20" s="133" customFormat="1" ht="15" customHeight="1" x14ac:dyDescent="0.25">
      <c r="A15" s="147">
        <v>8</v>
      </c>
      <c r="B15" s="161" t="s">
        <v>109</v>
      </c>
      <c r="C15" s="161" t="s">
        <v>110</v>
      </c>
      <c r="D15" s="161" t="s">
        <v>111</v>
      </c>
      <c r="E15" s="153" t="s">
        <v>8</v>
      </c>
      <c r="F15" s="162">
        <v>41702</v>
      </c>
      <c r="G15" s="154" t="s">
        <v>2</v>
      </c>
      <c r="H15" s="161" t="s">
        <v>229</v>
      </c>
      <c r="I15" s="153">
        <v>4</v>
      </c>
      <c r="J15" s="161" t="s">
        <v>259</v>
      </c>
      <c r="K15" s="163">
        <v>4</v>
      </c>
      <c r="L15" s="163">
        <v>3.25</v>
      </c>
      <c r="M15" s="163">
        <v>4</v>
      </c>
      <c r="N15" s="163">
        <v>4</v>
      </c>
      <c r="O15" s="163">
        <v>2</v>
      </c>
      <c r="P15" s="163">
        <v>3</v>
      </c>
      <c r="Q15" s="163">
        <v>2.5</v>
      </c>
      <c r="R15" s="153">
        <f t="shared" si="0"/>
        <v>22.75</v>
      </c>
      <c r="S15" s="369">
        <f t="shared" si="1"/>
        <v>73.387096774193552</v>
      </c>
      <c r="T15" s="154" t="s">
        <v>961</v>
      </c>
    </row>
    <row r="16" spans="1:20" s="133" customFormat="1" ht="15" customHeight="1" x14ac:dyDescent="0.25">
      <c r="A16" s="147">
        <v>9</v>
      </c>
      <c r="B16" s="147" t="s">
        <v>45</v>
      </c>
      <c r="C16" s="147" t="s">
        <v>46</v>
      </c>
      <c r="D16" s="147" t="s">
        <v>47</v>
      </c>
      <c r="E16" s="153" t="s">
        <v>8</v>
      </c>
      <c r="F16" s="148">
        <v>41498</v>
      </c>
      <c r="G16" s="154" t="s">
        <v>2</v>
      </c>
      <c r="H16" s="147" t="s">
        <v>226</v>
      </c>
      <c r="I16" s="153">
        <v>4</v>
      </c>
      <c r="J16" s="147" t="s">
        <v>247</v>
      </c>
      <c r="K16" s="149">
        <v>5</v>
      </c>
      <c r="L16" s="149">
        <v>3.25</v>
      </c>
      <c r="M16" s="149">
        <v>4</v>
      </c>
      <c r="N16" s="149">
        <v>4.5</v>
      </c>
      <c r="O16" s="149">
        <v>2</v>
      </c>
      <c r="P16" s="149">
        <v>1</v>
      </c>
      <c r="Q16" s="149">
        <v>3</v>
      </c>
      <c r="R16" s="153">
        <f t="shared" si="0"/>
        <v>22.75</v>
      </c>
      <c r="S16" s="369">
        <f t="shared" si="1"/>
        <v>73.387096774193552</v>
      </c>
      <c r="T16" s="154" t="s">
        <v>961</v>
      </c>
    </row>
    <row r="17" spans="1:20" s="133" customFormat="1" ht="15" customHeight="1" x14ac:dyDescent="0.25">
      <c r="A17" s="147">
        <v>10</v>
      </c>
      <c r="B17" s="147" t="s">
        <v>51</v>
      </c>
      <c r="C17" s="147" t="s">
        <v>52</v>
      </c>
      <c r="D17" s="147" t="s">
        <v>53</v>
      </c>
      <c r="E17" s="153" t="s">
        <v>238</v>
      </c>
      <c r="F17" s="148">
        <v>41440</v>
      </c>
      <c r="G17" s="154" t="s">
        <v>2</v>
      </c>
      <c r="H17" s="147" t="s">
        <v>226</v>
      </c>
      <c r="I17" s="153">
        <v>4</v>
      </c>
      <c r="J17" s="147" t="s">
        <v>247</v>
      </c>
      <c r="K17" s="149">
        <v>5</v>
      </c>
      <c r="L17" s="149">
        <v>3.75</v>
      </c>
      <c r="M17" s="149">
        <v>4</v>
      </c>
      <c r="N17" s="149">
        <v>4</v>
      </c>
      <c r="O17" s="149">
        <v>3</v>
      </c>
      <c r="P17" s="149">
        <v>0.5</v>
      </c>
      <c r="Q17" s="149">
        <v>2.5</v>
      </c>
      <c r="R17" s="153">
        <f t="shared" si="0"/>
        <v>22.75</v>
      </c>
      <c r="S17" s="369">
        <f t="shared" si="1"/>
        <v>73.387096774193552</v>
      </c>
      <c r="T17" s="154" t="s">
        <v>961</v>
      </c>
    </row>
    <row r="18" spans="1:20" s="133" customFormat="1" ht="15" customHeight="1" x14ac:dyDescent="0.25">
      <c r="A18" s="147">
        <v>11</v>
      </c>
      <c r="B18" s="134" t="s">
        <v>84</v>
      </c>
      <c r="C18" s="134" t="s">
        <v>85</v>
      </c>
      <c r="D18" s="134" t="s">
        <v>86</v>
      </c>
      <c r="E18" s="153" t="s">
        <v>238</v>
      </c>
      <c r="F18" s="144">
        <v>41657</v>
      </c>
      <c r="G18" s="154" t="s">
        <v>2</v>
      </c>
      <c r="H18" s="134" t="s">
        <v>227</v>
      </c>
      <c r="I18" s="153">
        <v>4</v>
      </c>
      <c r="J18" s="134" t="s">
        <v>253</v>
      </c>
      <c r="K18" s="135">
        <v>5</v>
      </c>
      <c r="L18" s="135">
        <v>4</v>
      </c>
      <c r="M18" s="135">
        <v>4</v>
      </c>
      <c r="N18" s="135">
        <v>4</v>
      </c>
      <c r="O18" s="135">
        <v>1</v>
      </c>
      <c r="P18" s="135">
        <v>2</v>
      </c>
      <c r="Q18" s="135">
        <v>2.5</v>
      </c>
      <c r="R18" s="153">
        <f t="shared" si="0"/>
        <v>22.5</v>
      </c>
      <c r="S18" s="369">
        <f t="shared" si="1"/>
        <v>72.58064516129032</v>
      </c>
      <c r="T18" s="154" t="s">
        <v>961</v>
      </c>
    </row>
    <row r="19" spans="1:20" s="133" customFormat="1" ht="15" customHeight="1" x14ac:dyDescent="0.25">
      <c r="A19" s="147">
        <v>12</v>
      </c>
      <c r="B19" s="147" t="s">
        <v>36</v>
      </c>
      <c r="C19" s="147" t="s">
        <v>37</v>
      </c>
      <c r="D19" s="147" t="s">
        <v>38</v>
      </c>
      <c r="E19" s="153" t="s">
        <v>238</v>
      </c>
      <c r="F19" s="148">
        <v>41536</v>
      </c>
      <c r="G19" s="154" t="s">
        <v>2</v>
      </c>
      <c r="H19" s="147" t="s">
        <v>225</v>
      </c>
      <c r="I19" s="153">
        <v>4</v>
      </c>
      <c r="J19" s="147" t="s">
        <v>246</v>
      </c>
      <c r="K19" s="149">
        <v>4</v>
      </c>
      <c r="L19" s="149">
        <v>4</v>
      </c>
      <c r="M19" s="149">
        <v>3</v>
      </c>
      <c r="N19" s="149">
        <v>4.5</v>
      </c>
      <c r="O19" s="149">
        <v>2</v>
      </c>
      <c r="P19" s="149">
        <v>3</v>
      </c>
      <c r="Q19" s="149">
        <v>2</v>
      </c>
      <c r="R19" s="153">
        <f t="shared" si="0"/>
        <v>22.5</v>
      </c>
      <c r="S19" s="369">
        <f t="shared" si="1"/>
        <v>72.58064516129032</v>
      </c>
      <c r="T19" s="154" t="s">
        <v>961</v>
      </c>
    </row>
    <row r="20" spans="1:20" s="133" customFormat="1" ht="15" customHeight="1" x14ac:dyDescent="0.25">
      <c r="A20" s="147">
        <v>13</v>
      </c>
      <c r="B20" s="147" t="s">
        <v>133</v>
      </c>
      <c r="C20" s="147" t="s">
        <v>134</v>
      </c>
      <c r="D20" s="147" t="s">
        <v>135</v>
      </c>
      <c r="E20" s="153" t="s">
        <v>238</v>
      </c>
      <c r="F20" s="148">
        <v>41569</v>
      </c>
      <c r="G20" s="154" t="s">
        <v>2</v>
      </c>
      <c r="H20" s="147" t="s">
        <v>233</v>
      </c>
      <c r="I20" s="153">
        <v>4</v>
      </c>
      <c r="J20" s="147" t="s">
        <v>268</v>
      </c>
      <c r="K20" s="149">
        <v>5</v>
      </c>
      <c r="L20" s="149">
        <v>3.25</v>
      </c>
      <c r="M20" s="149">
        <v>5</v>
      </c>
      <c r="N20" s="149">
        <v>3.5</v>
      </c>
      <c r="O20" s="149">
        <v>0</v>
      </c>
      <c r="P20" s="149">
        <v>3</v>
      </c>
      <c r="Q20" s="149">
        <v>2.5</v>
      </c>
      <c r="R20" s="153">
        <f t="shared" si="0"/>
        <v>22.25</v>
      </c>
      <c r="S20" s="369">
        <f t="shared" si="1"/>
        <v>71.774193548387103</v>
      </c>
      <c r="T20" s="154" t="s">
        <v>961</v>
      </c>
    </row>
    <row r="21" spans="1:20" s="133" customFormat="1" ht="15" customHeight="1" x14ac:dyDescent="0.25">
      <c r="A21" s="147">
        <v>14</v>
      </c>
      <c r="B21" s="147" t="s">
        <v>48</v>
      </c>
      <c r="C21" s="147" t="s">
        <v>49</v>
      </c>
      <c r="D21" s="147" t="s">
        <v>50</v>
      </c>
      <c r="E21" s="153" t="s">
        <v>8</v>
      </c>
      <c r="F21" s="148">
        <v>41488</v>
      </c>
      <c r="G21" s="154" t="s">
        <v>2</v>
      </c>
      <c r="H21" s="147" t="s">
        <v>226</v>
      </c>
      <c r="I21" s="153">
        <v>4</v>
      </c>
      <c r="J21" s="147" t="s">
        <v>247</v>
      </c>
      <c r="K21" s="149">
        <v>4</v>
      </c>
      <c r="L21" s="149">
        <v>3.05</v>
      </c>
      <c r="M21" s="149">
        <v>4</v>
      </c>
      <c r="N21" s="149">
        <v>4.5</v>
      </c>
      <c r="O21" s="149">
        <v>3</v>
      </c>
      <c r="P21" s="149">
        <v>0.5</v>
      </c>
      <c r="Q21" s="149">
        <v>3</v>
      </c>
      <c r="R21" s="153">
        <f t="shared" si="0"/>
        <v>22.05</v>
      </c>
      <c r="S21" s="369">
        <f t="shared" si="1"/>
        <v>71.129032258064512</v>
      </c>
      <c r="T21" s="154" t="s">
        <v>961</v>
      </c>
    </row>
    <row r="22" spans="1:20" s="133" customFormat="1" ht="15" customHeight="1" x14ac:dyDescent="0.25">
      <c r="A22" s="147">
        <v>15</v>
      </c>
      <c r="B22" s="147" t="s">
        <v>54</v>
      </c>
      <c r="C22" s="147" t="s">
        <v>55</v>
      </c>
      <c r="D22" s="147" t="s">
        <v>56</v>
      </c>
      <c r="E22" s="153" t="s">
        <v>8</v>
      </c>
      <c r="F22" s="148">
        <v>41656</v>
      </c>
      <c r="G22" s="154" t="s">
        <v>2</v>
      </c>
      <c r="H22" s="147" t="s">
        <v>226</v>
      </c>
      <c r="I22" s="153">
        <v>4</v>
      </c>
      <c r="J22" s="147" t="s">
        <v>248</v>
      </c>
      <c r="K22" s="149">
        <v>5</v>
      </c>
      <c r="L22" s="149">
        <v>3</v>
      </c>
      <c r="M22" s="149">
        <v>5</v>
      </c>
      <c r="N22" s="149">
        <v>3</v>
      </c>
      <c r="O22" s="149">
        <v>1</v>
      </c>
      <c r="P22" s="149">
        <v>2</v>
      </c>
      <c r="Q22" s="149">
        <v>3</v>
      </c>
      <c r="R22" s="153">
        <f t="shared" si="0"/>
        <v>22</v>
      </c>
      <c r="S22" s="369">
        <f t="shared" si="1"/>
        <v>70.967741935483872</v>
      </c>
      <c r="T22" s="154" t="s">
        <v>961</v>
      </c>
    </row>
    <row r="23" spans="1:20" s="133" customFormat="1" ht="15" customHeight="1" x14ac:dyDescent="0.25">
      <c r="A23" s="147">
        <v>16</v>
      </c>
      <c r="B23" s="134" t="s">
        <v>962</v>
      </c>
      <c r="C23" s="134" t="s">
        <v>52</v>
      </c>
      <c r="D23" s="134" t="s">
        <v>101</v>
      </c>
      <c r="E23" s="153" t="s">
        <v>238</v>
      </c>
      <c r="F23" s="144">
        <v>41525</v>
      </c>
      <c r="G23" s="154" t="s">
        <v>2</v>
      </c>
      <c r="H23" s="134" t="s">
        <v>230</v>
      </c>
      <c r="I23" s="153">
        <v>4</v>
      </c>
      <c r="J23" s="134" t="s">
        <v>260</v>
      </c>
      <c r="K23" s="135">
        <v>5</v>
      </c>
      <c r="L23" s="135">
        <v>4</v>
      </c>
      <c r="M23" s="135">
        <v>2</v>
      </c>
      <c r="N23" s="135">
        <v>4.5</v>
      </c>
      <c r="O23" s="135">
        <v>2</v>
      </c>
      <c r="P23" s="135">
        <v>3</v>
      </c>
      <c r="Q23" s="135">
        <v>1.5</v>
      </c>
      <c r="R23" s="153">
        <f t="shared" si="0"/>
        <v>22</v>
      </c>
      <c r="S23" s="369">
        <f t="shared" si="1"/>
        <v>70.967741935483872</v>
      </c>
      <c r="T23" s="154" t="s">
        <v>961</v>
      </c>
    </row>
    <row r="24" spans="1:20" s="133" customFormat="1" ht="15" customHeight="1" x14ac:dyDescent="0.25">
      <c r="A24" s="147">
        <v>17</v>
      </c>
      <c r="B24" s="161" t="s">
        <v>100</v>
      </c>
      <c r="C24" s="161" t="s">
        <v>43</v>
      </c>
      <c r="D24" s="161" t="s">
        <v>101</v>
      </c>
      <c r="E24" s="153" t="s">
        <v>238</v>
      </c>
      <c r="F24" s="162">
        <v>41405</v>
      </c>
      <c r="G24" s="154" t="s">
        <v>2</v>
      </c>
      <c r="H24" s="161" t="s">
        <v>229</v>
      </c>
      <c r="I24" s="153">
        <v>4</v>
      </c>
      <c r="J24" s="161" t="s">
        <v>256</v>
      </c>
      <c r="K24" s="163">
        <v>4</v>
      </c>
      <c r="L24" s="163">
        <v>3.25</v>
      </c>
      <c r="M24" s="163">
        <v>4</v>
      </c>
      <c r="N24" s="163">
        <v>4.5</v>
      </c>
      <c r="O24" s="163">
        <v>1</v>
      </c>
      <c r="P24" s="163">
        <v>2</v>
      </c>
      <c r="Q24" s="163">
        <v>3</v>
      </c>
      <c r="R24" s="153">
        <f t="shared" si="0"/>
        <v>21.75</v>
      </c>
      <c r="S24" s="369">
        <f t="shared" si="1"/>
        <v>70.161290322580641</v>
      </c>
      <c r="T24" s="154" t="s">
        <v>961</v>
      </c>
    </row>
    <row r="25" spans="1:20" s="133" customFormat="1" ht="15" customHeight="1" x14ac:dyDescent="0.25">
      <c r="A25" s="147">
        <v>18</v>
      </c>
      <c r="B25" s="147" t="s">
        <v>27</v>
      </c>
      <c r="C25" s="147" t="s">
        <v>28</v>
      </c>
      <c r="D25" s="147" t="s">
        <v>29</v>
      </c>
      <c r="E25" s="153" t="s">
        <v>238</v>
      </c>
      <c r="F25" s="148">
        <v>41437</v>
      </c>
      <c r="G25" s="154" t="s">
        <v>2</v>
      </c>
      <c r="H25" s="147" t="s">
        <v>223</v>
      </c>
      <c r="I25" s="153">
        <v>4</v>
      </c>
      <c r="J25" s="147" t="s">
        <v>244</v>
      </c>
      <c r="K25" s="149">
        <v>4</v>
      </c>
      <c r="L25" s="149">
        <v>3.5</v>
      </c>
      <c r="M25" s="149">
        <v>3</v>
      </c>
      <c r="N25" s="149">
        <v>4</v>
      </c>
      <c r="O25" s="149">
        <v>2</v>
      </c>
      <c r="P25" s="149">
        <v>2</v>
      </c>
      <c r="Q25" s="149">
        <v>3</v>
      </c>
      <c r="R25" s="153">
        <f t="shared" si="0"/>
        <v>21.5</v>
      </c>
      <c r="S25" s="369">
        <f t="shared" si="1"/>
        <v>69.354838709677423</v>
      </c>
      <c r="T25" s="154" t="s">
        <v>961</v>
      </c>
    </row>
    <row r="26" spans="1:20" s="133" customFormat="1" ht="15" customHeight="1" x14ac:dyDescent="0.25">
      <c r="A26" s="147">
        <v>19</v>
      </c>
      <c r="B26" s="147" t="s">
        <v>144</v>
      </c>
      <c r="C26" s="147" t="s">
        <v>145</v>
      </c>
      <c r="D26" s="147" t="s">
        <v>146</v>
      </c>
      <c r="E26" s="153" t="s">
        <v>238</v>
      </c>
      <c r="F26" s="148">
        <v>41559</v>
      </c>
      <c r="G26" s="154" t="s">
        <v>2</v>
      </c>
      <c r="H26" s="147" t="s">
        <v>233</v>
      </c>
      <c r="I26" s="153">
        <v>4</v>
      </c>
      <c r="J26" s="147" t="s">
        <v>268</v>
      </c>
      <c r="K26" s="149">
        <v>5</v>
      </c>
      <c r="L26" s="149">
        <v>3.5</v>
      </c>
      <c r="M26" s="149">
        <v>4</v>
      </c>
      <c r="N26" s="149">
        <v>2.5</v>
      </c>
      <c r="O26" s="149">
        <v>2</v>
      </c>
      <c r="P26" s="149">
        <v>2</v>
      </c>
      <c r="Q26" s="149">
        <v>2.5</v>
      </c>
      <c r="R26" s="153">
        <f t="shared" si="0"/>
        <v>21.5</v>
      </c>
      <c r="S26" s="369">
        <f t="shared" si="1"/>
        <v>69.354838709677423</v>
      </c>
      <c r="T26" s="154" t="s">
        <v>961</v>
      </c>
    </row>
    <row r="27" spans="1:20" s="133" customFormat="1" ht="15" customHeight="1" x14ac:dyDescent="0.25">
      <c r="A27" s="147">
        <v>20</v>
      </c>
      <c r="B27" s="147" t="s">
        <v>123</v>
      </c>
      <c r="C27" s="147" t="s">
        <v>124</v>
      </c>
      <c r="D27" s="147" t="s">
        <v>125</v>
      </c>
      <c r="E27" s="153" t="s">
        <v>8</v>
      </c>
      <c r="F27" s="148">
        <v>41430</v>
      </c>
      <c r="G27" s="154" t="s">
        <v>2</v>
      </c>
      <c r="H27" s="147" t="s">
        <v>231</v>
      </c>
      <c r="I27" s="153">
        <v>4</v>
      </c>
      <c r="J27" s="147" t="s">
        <v>264</v>
      </c>
      <c r="K27" s="149">
        <v>4</v>
      </c>
      <c r="L27" s="149">
        <v>3.75</v>
      </c>
      <c r="M27" s="149">
        <v>2</v>
      </c>
      <c r="N27" s="149">
        <v>4.5</v>
      </c>
      <c r="O27" s="149">
        <v>3</v>
      </c>
      <c r="P27" s="149">
        <v>1</v>
      </c>
      <c r="Q27" s="149">
        <v>3</v>
      </c>
      <c r="R27" s="153">
        <f t="shared" si="0"/>
        <v>21.25</v>
      </c>
      <c r="S27" s="369">
        <f t="shared" si="1"/>
        <v>68.548387096774192</v>
      </c>
      <c r="T27" s="154" t="s">
        <v>961</v>
      </c>
    </row>
    <row r="28" spans="1:20" s="133" customFormat="1" ht="15" customHeight="1" x14ac:dyDescent="0.25">
      <c r="A28" s="147">
        <v>21</v>
      </c>
      <c r="B28" s="147" t="s">
        <v>42</v>
      </c>
      <c r="C28" s="147" t="s">
        <v>43</v>
      </c>
      <c r="D28" s="147" t="s">
        <v>44</v>
      </c>
      <c r="E28" s="153" t="s">
        <v>238</v>
      </c>
      <c r="F28" s="148">
        <v>41789</v>
      </c>
      <c r="G28" s="154" t="s">
        <v>2</v>
      </c>
      <c r="H28" s="147" t="s">
        <v>226</v>
      </c>
      <c r="I28" s="153">
        <v>4</v>
      </c>
      <c r="J28" s="147" t="s">
        <v>247</v>
      </c>
      <c r="K28" s="149">
        <v>4</v>
      </c>
      <c r="L28" s="149">
        <v>4</v>
      </c>
      <c r="M28" s="149">
        <v>2</v>
      </c>
      <c r="N28" s="149">
        <v>4.5</v>
      </c>
      <c r="O28" s="149">
        <v>2</v>
      </c>
      <c r="P28" s="149">
        <v>2</v>
      </c>
      <c r="Q28" s="149">
        <v>2.5</v>
      </c>
      <c r="R28" s="153">
        <f t="shared" si="0"/>
        <v>21</v>
      </c>
      <c r="S28" s="369">
        <f t="shared" si="1"/>
        <v>67.741935483870961</v>
      </c>
      <c r="T28" s="154" t="s">
        <v>961</v>
      </c>
    </row>
    <row r="29" spans="1:20" s="133" customFormat="1" ht="15" customHeight="1" x14ac:dyDescent="0.25">
      <c r="A29" s="147">
        <v>22</v>
      </c>
      <c r="B29" s="147" t="s">
        <v>21</v>
      </c>
      <c r="C29" s="147" t="s">
        <v>68</v>
      </c>
      <c r="D29" s="147" t="s">
        <v>69</v>
      </c>
      <c r="E29" s="153" t="s">
        <v>238</v>
      </c>
      <c r="F29" s="148">
        <v>41450</v>
      </c>
      <c r="G29" s="154" t="s">
        <v>2</v>
      </c>
      <c r="H29" s="147" t="s">
        <v>226</v>
      </c>
      <c r="I29" s="153">
        <v>4</v>
      </c>
      <c r="J29" s="147" t="s">
        <v>250</v>
      </c>
      <c r="K29" s="149">
        <v>3.75</v>
      </c>
      <c r="L29" s="149">
        <v>2.5</v>
      </c>
      <c r="M29" s="149">
        <v>3.75</v>
      </c>
      <c r="N29" s="149">
        <v>2.5</v>
      </c>
      <c r="O29" s="149">
        <v>2</v>
      </c>
      <c r="P29" s="149">
        <v>4</v>
      </c>
      <c r="Q29" s="149">
        <v>2.5</v>
      </c>
      <c r="R29" s="153">
        <f t="shared" si="0"/>
        <v>21</v>
      </c>
      <c r="S29" s="369">
        <f t="shared" si="1"/>
        <v>67.741935483870961</v>
      </c>
      <c r="T29" s="154" t="s">
        <v>961</v>
      </c>
    </row>
    <row r="30" spans="1:20" s="133" customFormat="1" ht="15" customHeight="1" x14ac:dyDescent="0.25">
      <c r="A30" s="147">
        <v>23</v>
      </c>
      <c r="B30" s="147" t="s">
        <v>60</v>
      </c>
      <c r="C30" s="147" t="s">
        <v>61</v>
      </c>
      <c r="D30" s="147" t="s">
        <v>62</v>
      </c>
      <c r="E30" s="153" t="s">
        <v>238</v>
      </c>
      <c r="F30" s="148">
        <v>41424</v>
      </c>
      <c r="G30" s="154" t="s">
        <v>2</v>
      </c>
      <c r="H30" s="147" t="s">
        <v>226</v>
      </c>
      <c r="I30" s="153">
        <v>4</v>
      </c>
      <c r="J30" s="147" t="s">
        <v>249</v>
      </c>
      <c r="K30" s="149">
        <v>4</v>
      </c>
      <c r="L30" s="149">
        <v>4</v>
      </c>
      <c r="M30" s="149">
        <v>3</v>
      </c>
      <c r="N30" s="149">
        <v>3.5</v>
      </c>
      <c r="O30" s="149">
        <v>2</v>
      </c>
      <c r="P30" s="149">
        <v>2</v>
      </c>
      <c r="Q30" s="149">
        <v>2.5</v>
      </c>
      <c r="R30" s="153">
        <f t="shared" si="0"/>
        <v>21</v>
      </c>
      <c r="S30" s="369">
        <f t="shared" si="1"/>
        <v>67.741935483870961</v>
      </c>
      <c r="T30" s="154" t="s">
        <v>961</v>
      </c>
    </row>
    <row r="31" spans="1:20" s="133" customFormat="1" ht="15" customHeight="1" x14ac:dyDescent="0.25">
      <c r="A31" s="147">
        <v>24</v>
      </c>
      <c r="B31" s="134" t="s">
        <v>213</v>
      </c>
      <c r="C31" s="134" t="s">
        <v>158</v>
      </c>
      <c r="D31" s="134" t="s">
        <v>185</v>
      </c>
      <c r="E31" s="153" t="s">
        <v>8</v>
      </c>
      <c r="F31" s="144" t="s">
        <v>279</v>
      </c>
      <c r="G31" s="154" t="s">
        <v>2</v>
      </c>
      <c r="H31" s="134" t="s">
        <v>230</v>
      </c>
      <c r="I31" s="153">
        <v>4</v>
      </c>
      <c r="J31" s="134" t="s">
        <v>276</v>
      </c>
      <c r="K31" s="135">
        <v>5</v>
      </c>
      <c r="L31" s="135">
        <v>4</v>
      </c>
      <c r="M31" s="135">
        <v>3</v>
      </c>
      <c r="N31" s="135">
        <v>2</v>
      </c>
      <c r="O31" s="135">
        <v>3</v>
      </c>
      <c r="P31" s="135">
        <v>2</v>
      </c>
      <c r="Q31" s="135">
        <v>2</v>
      </c>
      <c r="R31" s="153">
        <f t="shared" si="0"/>
        <v>21</v>
      </c>
      <c r="S31" s="369">
        <f t="shared" si="1"/>
        <v>67.741935483870961</v>
      </c>
      <c r="T31" s="154" t="s">
        <v>961</v>
      </c>
    </row>
    <row r="32" spans="1:20" s="133" customFormat="1" ht="15" customHeight="1" x14ac:dyDescent="0.25">
      <c r="A32" s="126">
        <v>25</v>
      </c>
      <c r="B32" s="127" t="s">
        <v>167</v>
      </c>
      <c r="C32" s="127" t="s">
        <v>168</v>
      </c>
      <c r="D32" s="127" t="s">
        <v>169</v>
      </c>
      <c r="E32" s="128" t="s">
        <v>238</v>
      </c>
      <c r="F32" s="129">
        <v>41779</v>
      </c>
      <c r="G32" s="130" t="s">
        <v>2</v>
      </c>
      <c r="H32" s="127" t="s">
        <v>222</v>
      </c>
      <c r="I32" s="128">
        <v>4</v>
      </c>
      <c r="J32" s="127" t="s">
        <v>243</v>
      </c>
      <c r="K32" s="131">
        <v>4</v>
      </c>
      <c r="L32" s="131">
        <v>3.5</v>
      </c>
      <c r="M32" s="131">
        <v>4</v>
      </c>
      <c r="N32" s="131">
        <v>3</v>
      </c>
      <c r="O32" s="131">
        <v>2</v>
      </c>
      <c r="P32" s="131">
        <v>2</v>
      </c>
      <c r="Q32" s="131">
        <v>2</v>
      </c>
      <c r="R32" s="128">
        <f t="shared" si="0"/>
        <v>20.5</v>
      </c>
      <c r="S32" s="132">
        <f t="shared" si="1"/>
        <v>66.129032258064512</v>
      </c>
      <c r="T32" s="130"/>
    </row>
    <row r="33" spans="1:20" ht="15" customHeight="1" x14ac:dyDescent="0.25">
      <c r="A33" s="126">
        <v>26</v>
      </c>
      <c r="B33" s="127" t="s">
        <v>73</v>
      </c>
      <c r="C33" s="127" t="s">
        <v>74</v>
      </c>
      <c r="D33" s="127" t="s">
        <v>75</v>
      </c>
      <c r="E33" s="128" t="s">
        <v>238</v>
      </c>
      <c r="F33" s="129">
        <v>41751</v>
      </c>
      <c r="G33" s="130" t="s">
        <v>2</v>
      </c>
      <c r="H33" s="127" t="s">
        <v>227</v>
      </c>
      <c r="I33" s="128">
        <v>4</v>
      </c>
      <c r="J33" s="134" t="s">
        <v>251</v>
      </c>
      <c r="K33" s="135">
        <v>4</v>
      </c>
      <c r="L33" s="135">
        <v>3.5</v>
      </c>
      <c r="M33" s="135">
        <v>3</v>
      </c>
      <c r="N33" s="135">
        <v>3.5</v>
      </c>
      <c r="O33" s="135">
        <v>1</v>
      </c>
      <c r="P33" s="135">
        <v>3</v>
      </c>
      <c r="Q33" s="135">
        <v>2.5</v>
      </c>
      <c r="R33" s="128">
        <f t="shared" si="0"/>
        <v>20.5</v>
      </c>
      <c r="S33" s="132">
        <f t="shared" si="1"/>
        <v>66.129032258064512</v>
      </c>
      <c r="T33" s="130"/>
    </row>
    <row r="34" spans="1:20" ht="15" customHeight="1" x14ac:dyDescent="0.25">
      <c r="A34" s="126">
        <v>27</v>
      </c>
      <c r="B34" s="136" t="s">
        <v>21</v>
      </c>
      <c r="C34" s="136" t="s">
        <v>22</v>
      </c>
      <c r="D34" s="136" t="s">
        <v>23</v>
      </c>
      <c r="E34" s="128" t="s">
        <v>238</v>
      </c>
      <c r="F34" s="137">
        <v>41504</v>
      </c>
      <c r="G34" s="130" t="s">
        <v>2</v>
      </c>
      <c r="H34" s="136" t="s">
        <v>222</v>
      </c>
      <c r="I34" s="128">
        <v>4</v>
      </c>
      <c r="J34" s="136" t="s">
        <v>243</v>
      </c>
      <c r="K34" s="138">
        <v>4</v>
      </c>
      <c r="L34" s="138">
        <v>3.5</v>
      </c>
      <c r="M34" s="138">
        <v>4</v>
      </c>
      <c r="N34" s="138">
        <v>3.5</v>
      </c>
      <c r="O34" s="138">
        <v>2</v>
      </c>
      <c r="P34" s="138">
        <v>1</v>
      </c>
      <c r="Q34" s="138">
        <v>2.5</v>
      </c>
      <c r="R34" s="128">
        <f t="shared" si="0"/>
        <v>20.5</v>
      </c>
      <c r="S34" s="132">
        <f t="shared" si="1"/>
        <v>66.129032258064512</v>
      </c>
      <c r="T34" s="130"/>
    </row>
    <row r="35" spans="1:20" ht="15" customHeight="1" x14ac:dyDescent="0.25">
      <c r="A35" s="126">
        <v>28</v>
      </c>
      <c r="B35" s="126" t="s">
        <v>66</v>
      </c>
      <c r="C35" s="126" t="s">
        <v>67</v>
      </c>
      <c r="D35" s="126" t="s">
        <v>35</v>
      </c>
      <c r="E35" s="128" t="s">
        <v>238</v>
      </c>
      <c r="F35" s="139">
        <v>41615</v>
      </c>
      <c r="G35" s="130" t="s">
        <v>2</v>
      </c>
      <c r="H35" s="126" t="s">
        <v>226</v>
      </c>
      <c r="I35" s="128">
        <v>4</v>
      </c>
      <c r="J35" s="126" t="s">
        <v>249</v>
      </c>
      <c r="K35" s="140">
        <v>4</v>
      </c>
      <c r="L35" s="140">
        <v>3.5</v>
      </c>
      <c r="M35" s="140">
        <v>4</v>
      </c>
      <c r="N35" s="140">
        <v>3.5</v>
      </c>
      <c r="O35" s="140">
        <v>2</v>
      </c>
      <c r="P35" s="140">
        <v>1</v>
      </c>
      <c r="Q35" s="140">
        <v>2.5</v>
      </c>
      <c r="R35" s="128">
        <f t="shared" si="0"/>
        <v>20.5</v>
      </c>
      <c r="S35" s="132">
        <f t="shared" si="1"/>
        <v>66.129032258064512</v>
      </c>
      <c r="T35" s="130"/>
    </row>
    <row r="36" spans="1:20" ht="15" customHeight="1" x14ac:dyDescent="0.25">
      <c r="A36" s="126">
        <v>29</v>
      </c>
      <c r="B36" s="141" t="s">
        <v>97</v>
      </c>
      <c r="C36" s="141" t="s">
        <v>98</v>
      </c>
      <c r="D36" s="141" t="s">
        <v>99</v>
      </c>
      <c r="E36" s="128" t="s">
        <v>8</v>
      </c>
      <c r="F36" s="142">
        <v>41679</v>
      </c>
      <c r="G36" s="130" t="s">
        <v>2</v>
      </c>
      <c r="H36" s="141" t="s">
        <v>229</v>
      </c>
      <c r="I36" s="128">
        <v>4</v>
      </c>
      <c r="J36" s="141" t="s">
        <v>256</v>
      </c>
      <c r="K36" s="143">
        <v>4</v>
      </c>
      <c r="L36" s="143">
        <v>3.75</v>
      </c>
      <c r="M36" s="143">
        <v>3</v>
      </c>
      <c r="N36" s="143">
        <v>2.5</v>
      </c>
      <c r="O36" s="143">
        <v>3</v>
      </c>
      <c r="P36" s="143">
        <v>2</v>
      </c>
      <c r="Q36" s="143">
        <v>2</v>
      </c>
      <c r="R36" s="128">
        <f t="shared" si="0"/>
        <v>20.25</v>
      </c>
      <c r="S36" s="132">
        <f t="shared" si="1"/>
        <v>65.322580645161295</v>
      </c>
      <c r="T36" s="130"/>
    </row>
    <row r="37" spans="1:20" ht="15" customHeight="1" x14ac:dyDescent="0.25">
      <c r="A37" s="126">
        <v>30</v>
      </c>
      <c r="B37" s="127" t="s">
        <v>112</v>
      </c>
      <c r="C37" s="127" t="s">
        <v>113</v>
      </c>
      <c r="D37" s="127" t="s">
        <v>65</v>
      </c>
      <c r="E37" s="128" t="s">
        <v>238</v>
      </c>
      <c r="F37" s="129">
        <v>41485</v>
      </c>
      <c r="G37" s="130" t="s">
        <v>2</v>
      </c>
      <c r="H37" s="127" t="s">
        <v>230</v>
      </c>
      <c r="I37" s="128">
        <v>4</v>
      </c>
      <c r="J37" s="127" t="s">
        <v>260</v>
      </c>
      <c r="K37" s="131">
        <v>4</v>
      </c>
      <c r="L37" s="131">
        <v>3.75</v>
      </c>
      <c r="M37" s="131">
        <v>2</v>
      </c>
      <c r="N37" s="131">
        <v>4</v>
      </c>
      <c r="O37" s="131">
        <v>2</v>
      </c>
      <c r="P37" s="131">
        <v>2</v>
      </c>
      <c r="Q37" s="131">
        <v>2.5</v>
      </c>
      <c r="R37" s="128">
        <f t="shared" si="0"/>
        <v>20.25</v>
      </c>
      <c r="S37" s="132">
        <f t="shared" si="1"/>
        <v>65.322580645161295</v>
      </c>
      <c r="T37" s="130"/>
    </row>
    <row r="38" spans="1:20" ht="15" customHeight="1" x14ac:dyDescent="0.25">
      <c r="A38" s="126">
        <v>31</v>
      </c>
      <c r="B38" s="141" t="s">
        <v>95</v>
      </c>
      <c r="C38" s="141" t="s">
        <v>91</v>
      </c>
      <c r="D38" s="141" t="s">
        <v>96</v>
      </c>
      <c r="E38" s="128" t="s">
        <v>238</v>
      </c>
      <c r="F38" s="142">
        <v>41333</v>
      </c>
      <c r="G38" s="130" t="s">
        <v>2</v>
      </c>
      <c r="H38" s="141" t="s">
        <v>229</v>
      </c>
      <c r="I38" s="128">
        <v>4</v>
      </c>
      <c r="J38" s="141" t="s">
        <v>255</v>
      </c>
      <c r="K38" s="143">
        <v>3</v>
      </c>
      <c r="L38" s="143">
        <v>3.75</v>
      </c>
      <c r="M38" s="143">
        <v>3</v>
      </c>
      <c r="N38" s="143">
        <v>4</v>
      </c>
      <c r="O38" s="143">
        <v>3</v>
      </c>
      <c r="P38" s="143">
        <v>1</v>
      </c>
      <c r="Q38" s="143">
        <v>2.5</v>
      </c>
      <c r="R38" s="128">
        <f t="shared" si="0"/>
        <v>20.25</v>
      </c>
      <c r="S38" s="132">
        <f t="shared" si="1"/>
        <v>65.322580645161295</v>
      </c>
      <c r="T38" s="130"/>
    </row>
    <row r="39" spans="1:20" ht="15" customHeight="1" x14ac:dyDescent="0.25">
      <c r="A39" s="126">
        <v>32</v>
      </c>
      <c r="B39" s="127" t="s">
        <v>81</v>
      </c>
      <c r="C39" s="127" t="s">
        <v>142</v>
      </c>
      <c r="D39" s="127" t="s">
        <v>94</v>
      </c>
      <c r="E39" s="128" t="s">
        <v>238</v>
      </c>
      <c r="F39" s="129">
        <v>41448</v>
      </c>
      <c r="G39" s="130" t="s">
        <v>2</v>
      </c>
      <c r="H39" s="127" t="s">
        <v>230</v>
      </c>
      <c r="I39" s="128">
        <v>4</v>
      </c>
      <c r="J39" s="127" t="s">
        <v>261</v>
      </c>
      <c r="K39" s="131">
        <v>3</v>
      </c>
      <c r="L39" s="131">
        <v>3.75</v>
      </c>
      <c r="M39" s="131">
        <v>4</v>
      </c>
      <c r="N39" s="131">
        <v>3</v>
      </c>
      <c r="O39" s="131">
        <v>2</v>
      </c>
      <c r="P39" s="131">
        <v>2</v>
      </c>
      <c r="Q39" s="131">
        <v>2.5</v>
      </c>
      <c r="R39" s="128">
        <f t="shared" si="0"/>
        <v>20.25</v>
      </c>
      <c r="S39" s="132">
        <f t="shared" si="1"/>
        <v>65.322580645161295</v>
      </c>
      <c r="T39" s="130"/>
    </row>
    <row r="40" spans="1:20" ht="15" customHeight="1" x14ac:dyDescent="0.25">
      <c r="A40" s="126">
        <v>33</v>
      </c>
      <c r="B40" s="127" t="s">
        <v>76</v>
      </c>
      <c r="C40" s="127" t="s">
        <v>77</v>
      </c>
      <c r="D40" s="127" t="s">
        <v>72</v>
      </c>
      <c r="E40" s="128" t="s">
        <v>238</v>
      </c>
      <c r="F40" s="129">
        <v>41639</v>
      </c>
      <c r="G40" s="130" t="s">
        <v>2</v>
      </c>
      <c r="H40" s="127" t="s">
        <v>227</v>
      </c>
      <c r="I40" s="128">
        <v>4</v>
      </c>
      <c r="J40" s="134" t="s">
        <v>251</v>
      </c>
      <c r="K40" s="135">
        <v>4</v>
      </c>
      <c r="L40" s="135">
        <v>3.75</v>
      </c>
      <c r="M40" s="135">
        <v>1</v>
      </c>
      <c r="N40" s="135">
        <v>3.5</v>
      </c>
      <c r="O40" s="135">
        <v>3</v>
      </c>
      <c r="P40" s="135">
        <v>2</v>
      </c>
      <c r="Q40" s="135">
        <v>3</v>
      </c>
      <c r="R40" s="128">
        <f t="shared" si="0"/>
        <v>20.25</v>
      </c>
      <c r="S40" s="132">
        <f t="shared" si="1"/>
        <v>65.322580645161295</v>
      </c>
      <c r="T40" s="130"/>
    </row>
    <row r="41" spans="1:20" ht="15" customHeight="1" x14ac:dyDescent="0.25">
      <c r="A41" s="126">
        <v>34</v>
      </c>
      <c r="B41" s="126" t="s">
        <v>170</v>
      </c>
      <c r="C41" s="126" t="s">
        <v>171</v>
      </c>
      <c r="D41" s="126" t="s">
        <v>162</v>
      </c>
      <c r="E41" s="128" t="s">
        <v>8</v>
      </c>
      <c r="F41" s="139">
        <v>41565</v>
      </c>
      <c r="G41" s="130" t="s">
        <v>2</v>
      </c>
      <c r="H41" s="126" t="s">
        <v>224</v>
      </c>
      <c r="I41" s="128">
        <v>4</v>
      </c>
      <c r="J41" s="126" t="s">
        <v>245</v>
      </c>
      <c r="K41" s="140">
        <v>4</v>
      </c>
      <c r="L41" s="140">
        <v>3.75</v>
      </c>
      <c r="M41" s="140">
        <v>4</v>
      </c>
      <c r="N41" s="140">
        <v>3</v>
      </c>
      <c r="O41" s="140">
        <v>2</v>
      </c>
      <c r="P41" s="140">
        <v>1</v>
      </c>
      <c r="Q41" s="140">
        <v>2.5</v>
      </c>
      <c r="R41" s="128">
        <f t="shared" si="0"/>
        <v>20.25</v>
      </c>
      <c r="S41" s="132">
        <f t="shared" si="1"/>
        <v>65.322580645161295</v>
      </c>
      <c r="T41" s="130"/>
    </row>
    <row r="42" spans="1:20" ht="15" customHeight="1" x14ac:dyDescent="0.25">
      <c r="A42" s="126">
        <v>35</v>
      </c>
      <c r="B42" s="141" t="s">
        <v>176</v>
      </c>
      <c r="C42" s="141" t="s">
        <v>177</v>
      </c>
      <c r="D42" s="141" t="s">
        <v>178</v>
      </c>
      <c r="E42" s="128" t="s">
        <v>238</v>
      </c>
      <c r="F42" s="142">
        <v>41291</v>
      </c>
      <c r="G42" s="130" t="s">
        <v>2</v>
      </c>
      <c r="H42" s="141" t="s">
        <v>229</v>
      </c>
      <c r="I42" s="128">
        <v>4</v>
      </c>
      <c r="J42" s="141" t="s">
        <v>257</v>
      </c>
      <c r="K42" s="143">
        <v>4</v>
      </c>
      <c r="L42" s="143">
        <v>4</v>
      </c>
      <c r="M42" s="143">
        <v>3</v>
      </c>
      <c r="N42" s="143">
        <v>3</v>
      </c>
      <c r="O42" s="143">
        <v>2</v>
      </c>
      <c r="P42" s="143">
        <v>2</v>
      </c>
      <c r="Q42" s="143">
        <v>2</v>
      </c>
      <c r="R42" s="128">
        <f t="shared" si="0"/>
        <v>20</v>
      </c>
      <c r="S42" s="132">
        <f t="shared" si="1"/>
        <v>64.516129032258064</v>
      </c>
      <c r="T42" s="130"/>
    </row>
    <row r="43" spans="1:20" ht="15" customHeight="1" x14ac:dyDescent="0.25">
      <c r="A43" s="126">
        <v>36</v>
      </c>
      <c r="B43" s="127" t="s">
        <v>78</v>
      </c>
      <c r="C43" s="127" t="s">
        <v>79</v>
      </c>
      <c r="D43" s="127" t="s">
        <v>80</v>
      </c>
      <c r="E43" s="128" t="s">
        <v>238</v>
      </c>
      <c r="F43" s="129">
        <v>41638</v>
      </c>
      <c r="G43" s="130" t="s">
        <v>2</v>
      </c>
      <c r="H43" s="127" t="s">
        <v>227</v>
      </c>
      <c r="I43" s="128">
        <v>4</v>
      </c>
      <c r="J43" s="127" t="s">
        <v>252</v>
      </c>
      <c r="K43" s="131">
        <v>4</v>
      </c>
      <c r="L43" s="131">
        <v>3</v>
      </c>
      <c r="M43" s="131">
        <v>1</v>
      </c>
      <c r="N43" s="131">
        <v>4</v>
      </c>
      <c r="O43" s="131">
        <v>3</v>
      </c>
      <c r="P43" s="131">
        <v>2</v>
      </c>
      <c r="Q43" s="131">
        <v>3</v>
      </c>
      <c r="R43" s="128">
        <f t="shared" si="0"/>
        <v>20</v>
      </c>
      <c r="S43" s="132">
        <f t="shared" si="1"/>
        <v>64.516129032258064</v>
      </c>
      <c r="T43" s="130"/>
    </row>
    <row r="44" spans="1:20" ht="15" customHeight="1" x14ac:dyDescent="0.25">
      <c r="A44" s="126">
        <v>37</v>
      </c>
      <c r="B44" s="126" t="s">
        <v>33</v>
      </c>
      <c r="C44" s="126" t="s">
        <v>34</v>
      </c>
      <c r="D44" s="126" t="s">
        <v>35</v>
      </c>
      <c r="E44" s="128" t="s">
        <v>238</v>
      </c>
      <c r="F44" s="139">
        <v>41464</v>
      </c>
      <c r="G44" s="130" t="s">
        <v>2</v>
      </c>
      <c r="H44" s="126" t="s">
        <v>225</v>
      </c>
      <c r="I44" s="128">
        <v>4</v>
      </c>
      <c r="J44" s="126" t="s">
        <v>246</v>
      </c>
      <c r="K44" s="140">
        <v>4</v>
      </c>
      <c r="L44" s="140">
        <v>3.75</v>
      </c>
      <c r="M44" s="140">
        <v>3</v>
      </c>
      <c r="N44" s="140">
        <v>4</v>
      </c>
      <c r="O44" s="140">
        <v>2</v>
      </c>
      <c r="P44" s="140">
        <v>2</v>
      </c>
      <c r="Q44" s="140">
        <v>1</v>
      </c>
      <c r="R44" s="128">
        <f t="shared" si="0"/>
        <v>19.75</v>
      </c>
      <c r="S44" s="132">
        <f t="shared" si="1"/>
        <v>63.70967741935484</v>
      </c>
      <c r="T44" s="130"/>
    </row>
    <row r="45" spans="1:20" ht="15" customHeight="1" x14ac:dyDescent="0.25">
      <c r="A45" s="126">
        <v>38</v>
      </c>
      <c r="B45" s="134" t="s">
        <v>198</v>
      </c>
      <c r="C45" s="134" t="s">
        <v>199</v>
      </c>
      <c r="D45" s="134" t="s">
        <v>166</v>
      </c>
      <c r="E45" s="128" t="s">
        <v>8</v>
      </c>
      <c r="F45" s="144">
        <v>41459</v>
      </c>
      <c r="G45" s="130" t="s">
        <v>2</v>
      </c>
      <c r="H45" s="134" t="s">
        <v>237</v>
      </c>
      <c r="I45" s="128">
        <v>4</v>
      </c>
      <c r="J45" s="134" t="s">
        <v>275</v>
      </c>
      <c r="K45" s="135">
        <v>4</v>
      </c>
      <c r="L45" s="135">
        <v>3.25</v>
      </c>
      <c r="M45" s="135">
        <v>3</v>
      </c>
      <c r="N45" s="135">
        <v>3.5</v>
      </c>
      <c r="O45" s="135">
        <v>2</v>
      </c>
      <c r="P45" s="135">
        <v>1</v>
      </c>
      <c r="Q45" s="135">
        <v>3</v>
      </c>
      <c r="R45" s="128">
        <f t="shared" si="0"/>
        <v>19.75</v>
      </c>
      <c r="S45" s="132">
        <f t="shared" si="1"/>
        <v>63.70967741935484</v>
      </c>
      <c r="T45" s="130"/>
    </row>
    <row r="46" spans="1:20" s="133" customFormat="1" ht="15" customHeight="1" x14ac:dyDescent="0.25">
      <c r="A46" s="126">
        <v>39</v>
      </c>
      <c r="B46" s="126" t="s">
        <v>70</v>
      </c>
      <c r="C46" s="126" t="s">
        <v>71</v>
      </c>
      <c r="D46" s="126" t="s">
        <v>72</v>
      </c>
      <c r="E46" s="128" t="s">
        <v>238</v>
      </c>
      <c r="F46" s="139">
        <v>41679</v>
      </c>
      <c r="G46" s="130" t="s">
        <v>2</v>
      </c>
      <c r="H46" s="126" t="s">
        <v>226</v>
      </c>
      <c r="I46" s="128">
        <v>4</v>
      </c>
      <c r="J46" s="126" t="s">
        <v>250</v>
      </c>
      <c r="K46" s="140">
        <v>4</v>
      </c>
      <c r="L46" s="140">
        <v>3.25</v>
      </c>
      <c r="M46" s="140">
        <v>4</v>
      </c>
      <c r="N46" s="140">
        <v>3.5</v>
      </c>
      <c r="O46" s="140">
        <v>2</v>
      </c>
      <c r="P46" s="140">
        <v>1</v>
      </c>
      <c r="Q46" s="140">
        <v>2</v>
      </c>
      <c r="R46" s="128">
        <f t="shared" si="0"/>
        <v>19.75</v>
      </c>
      <c r="S46" s="132">
        <f t="shared" si="1"/>
        <v>63.70967741935484</v>
      </c>
      <c r="T46" s="130"/>
    </row>
    <row r="47" spans="1:20" ht="15" customHeight="1" x14ac:dyDescent="0.25">
      <c r="A47" s="126">
        <v>40</v>
      </c>
      <c r="B47" s="127" t="s">
        <v>182</v>
      </c>
      <c r="C47" s="127" t="s">
        <v>61</v>
      </c>
      <c r="D47" s="127" t="s">
        <v>146</v>
      </c>
      <c r="E47" s="128" t="s">
        <v>238</v>
      </c>
      <c r="F47" s="129">
        <v>41586</v>
      </c>
      <c r="G47" s="130" t="s">
        <v>2</v>
      </c>
      <c r="H47" s="127" t="s">
        <v>230</v>
      </c>
      <c r="I47" s="128">
        <v>4</v>
      </c>
      <c r="J47" s="127" t="s">
        <v>261</v>
      </c>
      <c r="K47" s="131">
        <v>4</v>
      </c>
      <c r="L47" s="131">
        <v>3.75</v>
      </c>
      <c r="M47" s="131">
        <v>3</v>
      </c>
      <c r="N47" s="131">
        <v>3</v>
      </c>
      <c r="O47" s="131">
        <v>1</v>
      </c>
      <c r="P47" s="131">
        <v>3</v>
      </c>
      <c r="Q47" s="131">
        <v>2</v>
      </c>
      <c r="R47" s="128">
        <f t="shared" si="0"/>
        <v>19.75</v>
      </c>
      <c r="S47" s="132">
        <f t="shared" si="1"/>
        <v>63.70967741935484</v>
      </c>
      <c r="T47" s="130"/>
    </row>
    <row r="48" spans="1:20" ht="15" customHeight="1" x14ac:dyDescent="0.25">
      <c r="A48" s="126">
        <v>41</v>
      </c>
      <c r="B48" s="145" t="s">
        <v>87</v>
      </c>
      <c r="C48" s="145" t="s">
        <v>88</v>
      </c>
      <c r="D48" s="145" t="s">
        <v>89</v>
      </c>
      <c r="E48" s="128" t="s">
        <v>8</v>
      </c>
      <c r="F48" s="129">
        <v>41527</v>
      </c>
      <c r="G48" s="130" t="s">
        <v>2</v>
      </c>
      <c r="H48" s="127" t="s">
        <v>227</v>
      </c>
      <c r="I48" s="128">
        <v>4</v>
      </c>
      <c r="J48" s="145" t="s">
        <v>253</v>
      </c>
      <c r="K48" s="146">
        <v>4</v>
      </c>
      <c r="L48" s="146">
        <v>3.5</v>
      </c>
      <c r="M48" s="146">
        <v>3</v>
      </c>
      <c r="N48" s="146">
        <v>3</v>
      </c>
      <c r="O48" s="146">
        <v>1</v>
      </c>
      <c r="P48" s="146">
        <v>3</v>
      </c>
      <c r="Q48" s="146">
        <v>2</v>
      </c>
      <c r="R48" s="128">
        <f t="shared" si="0"/>
        <v>19.5</v>
      </c>
      <c r="S48" s="132">
        <f t="shared" si="1"/>
        <v>62.903225806451616</v>
      </c>
      <c r="T48" s="130"/>
    </row>
    <row r="49" spans="1:20" ht="15" customHeight="1" x14ac:dyDescent="0.25">
      <c r="A49" s="126">
        <v>42</v>
      </c>
      <c r="B49" s="147" t="s">
        <v>195</v>
      </c>
      <c r="C49" s="147" t="s">
        <v>130</v>
      </c>
      <c r="D49" s="147" t="s">
        <v>164</v>
      </c>
      <c r="E49" s="128" t="s">
        <v>8</v>
      </c>
      <c r="F49" s="148">
        <v>41627</v>
      </c>
      <c r="G49" s="130" t="s">
        <v>2</v>
      </c>
      <c r="H49" s="147" t="s">
        <v>236</v>
      </c>
      <c r="I49" s="128">
        <v>4</v>
      </c>
      <c r="J49" s="147" t="s">
        <v>274</v>
      </c>
      <c r="K49" s="149">
        <v>4</v>
      </c>
      <c r="L49" s="149">
        <v>3.25</v>
      </c>
      <c r="M49" s="149">
        <v>3</v>
      </c>
      <c r="N49" s="149">
        <v>4</v>
      </c>
      <c r="O49" s="149">
        <v>2</v>
      </c>
      <c r="P49" s="149">
        <v>0</v>
      </c>
      <c r="Q49" s="149">
        <v>3</v>
      </c>
      <c r="R49" s="128">
        <f t="shared" si="0"/>
        <v>19.25</v>
      </c>
      <c r="S49" s="132">
        <f t="shared" si="1"/>
        <v>62.096774193548384</v>
      </c>
      <c r="T49" s="130"/>
    </row>
    <row r="50" spans="1:20" ht="15" customHeight="1" x14ac:dyDescent="0.25">
      <c r="A50" s="126">
        <v>43</v>
      </c>
      <c r="B50" s="147" t="s">
        <v>190</v>
      </c>
      <c r="C50" s="147" t="s">
        <v>191</v>
      </c>
      <c r="D50" s="147" t="s">
        <v>94</v>
      </c>
      <c r="E50" s="128" t="s">
        <v>238</v>
      </c>
      <c r="F50" s="148">
        <v>41582</v>
      </c>
      <c r="G50" s="130" t="s">
        <v>2</v>
      </c>
      <c r="H50" s="147" t="s">
        <v>224</v>
      </c>
      <c r="I50" s="128">
        <v>4</v>
      </c>
      <c r="J50" s="147" t="s">
        <v>245</v>
      </c>
      <c r="K50" s="149">
        <v>4</v>
      </c>
      <c r="L50" s="149">
        <v>3.75</v>
      </c>
      <c r="M50" s="149">
        <v>3</v>
      </c>
      <c r="N50" s="149">
        <v>2.5</v>
      </c>
      <c r="O50" s="149">
        <v>2</v>
      </c>
      <c r="P50" s="149">
        <v>2</v>
      </c>
      <c r="Q50" s="149">
        <v>2</v>
      </c>
      <c r="R50" s="128">
        <f t="shared" si="0"/>
        <v>19.25</v>
      </c>
      <c r="S50" s="132">
        <f t="shared" si="1"/>
        <v>62.096774193548384</v>
      </c>
      <c r="T50" s="130"/>
    </row>
    <row r="51" spans="1:20" ht="15" customHeight="1" x14ac:dyDescent="0.25">
      <c r="A51" s="126">
        <v>44</v>
      </c>
      <c r="B51" s="136" t="s">
        <v>129</v>
      </c>
      <c r="C51" s="136" t="s">
        <v>130</v>
      </c>
      <c r="D51" s="136" t="s">
        <v>7</v>
      </c>
      <c r="E51" s="128" t="s">
        <v>8</v>
      </c>
      <c r="F51" s="137">
        <v>41558</v>
      </c>
      <c r="G51" s="130" t="s">
        <v>2</v>
      </c>
      <c r="H51" s="136" t="s">
        <v>231</v>
      </c>
      <c r="I51" s="128">
        <v>4</v>
      </c>
      <c r="J51" s="150" t="s">
        <v>266</v>
      </c>
      <c r="K51" s="151">
        <v>4</v>
      </c>
      <c r="L51" s="151">
        <v>3.75</v>
      </c>
      <c r="M51" s="151">
        <v>2</v>
      </c>
      <c r="N51" s="151">
        <v>3.5</v>
      </c>
      <c r="O51" s="151">
        <v>2</v>
      </c>
      <c r="P51" s="151">
        <v>1</v>
      </c>
      <c r="Q51" s="151">
        <v>3</v>
      </c>
      <c r="R51" s="128">
        <f t="shared" si="0"/>
        <v>19.25</v>
      </c>
      <c r="S51" s="132">
        <f t="shared" si="1"/>
        <v>62.096774193548384</v>
      </c>
      <c r="T51" s="130"/>
    </row>
    <row r="52" spans="1:20" ht="15" customHeight="1" x14ac:dyDescent="0.25">
      <c r="A52" s="126">
        <v>45</v>
      </c>
      <c r="B52" s="127" t="s">
        <v>114</v>
      </c>
      <c r="C52" s="127" t="s">
        <v>115</v>
      </c>
      <c r="D52" s="127" t="s">
        <v>116</v>
      </c>
      <c r="E52" s="128" t="s">
        <v>238</v>
      </c>
      <c r="F52" s="129">
        <v>41397</v>
      </c>
      <c r="G52" s="130" t="s">
        <v>2</v>
      </c>
      <c r="H52" s="127" t="s">
        <v>230</v>
      </c>
      <c r="I52" s="128">
        <v>4</v>
      </c>
      <c r="J52" s="127" t="s">
        <v>261</v>
      </c>
      <c r="K52" s="131">
        <v>4</v>
      </c>
      <c r="L52" s="131">
        <v>3.75</v>
      </c>
      <c r="M52" s="131">
        <v>3</v>
      </c>
      <c r="N52" s="131">
        <v>3</v>
      </c>
      <c r="O52" s="131">
        <v>2</v>
      </c>
      <c r="P52" s="131">
        <v>2</v>
      </c>
      <c r="Q52" s="131">
        <v>1.5</v>
      </c>
      <c r="R52" s="128">
        <f t="shared" si="0"/>
        <v>19.25</v>
      </c>
      <c r="S52" s="132">
        <f t="shared" si="1"/>
        <v>62.096774193548384</v>
      </c>
      <c r="T52" s="130"/>
    </row>
    <row r="53" spans="1:20" ht="15" customHeight="1" x14ac:dyDescent="0.25">
      <c r="A53" s="126">
        <v>46</v>
      </c>
      <c r="B53" s="126" t="s">
        <v>63</v>
      </c>
      <c r="C53" s="126" t="s">
        <v>64</v>
      </c>
      <c r="D53" s="126" t="s">
        <v>65</v>
      </c>
      <c r="E53" s="128" t="s">
        <v>238</v>
      </c>
      <c r="F53" s="139">
        <v>41452</v>
      </c>
      <c r="G53" s="130" t="s">
        <v>2</v>
      </c>
      <c r="H53" s="126" t="s">
        <v>226</v>
      </c>
      <c r="I53" s="128">
        <v>4</v>
      </c>
      <c r="J53" s="126" t="s">
        <v>249</v>
      </c>
      <c r="K53" s="140">
        <v>3</v>
      </c>
      <c r="L53" s="140">
        <v>3</v>
      </c>
      <c r="M53" s="140">
        <v>3</v>
      </c>
      <c r="N53" s="140">
        <v>4</v>
      </c>
      <c r="O53" s="140">
        <v>2</v>
      </c>
      <c r="P53" s="140">
        <v>1</v>
      </c>
      <c r="Q53" s="140">
        <v>3</v>
      </c>
      <c r="R53" s="128">
        <f t="shared" si="0"/>
        <v>19</v>
      </c>
      <c r="S53" s="132">
        <f t="shared" si="1"/>
        <v>61.29032258064516</v>
      </c>
      <c r="T53" s="130"/>
    </row>
    <row r="54" spans="1:20" ht="15" customHeight="1" x14ac:dyDescent="0.25">
      <c r="A54" s="126">
        <v>47</v>
      </c>
      <c r="B54" s="126" t="s">
        <v>39</v>
      </c>
      <c r="C54" s="126" t="s">
        <v>40</v>
      </c>
      <c r="D54" s="126" t="s">
        <v>41</v>
      </c>
      <c r="E54" s="128" t="s">
        <v>8</v>
      </c>
      <c r="F54" s="139">
        <v>41544</v>
      </c>
      <c r="G54" s="130" t="s">
        <v>2</v>
      </c>
      <c r="H54" s="126" t="s">
        <v>225</v>
      </c>
      <c r="I54" s="128">
        <v>4</v>
      </c>
      <c r="J54" s="126" t="s">
        <v>246</v>
      </c>
      <c r="K54" s="140">
        <v>4</v>
      </c>
      <c r="L54" s="140">
        <v>6</v>
      </c>
      <c r="M54" s="140">
        <v>2</v>
      </c>
      <c r="N54" s="140">
        <v>3.5</v>
      </c>
      <c r="O54" s="140">
        <v>2</v>
      </c>
      <c r="P54" s="140">
        <v>0</v>
      </c>
      <c r="Q54" s="140">
        <v>1.5</v>
      </c>
      <c r="R54" s="128">
        <f t="shared" si="0"/>
        <v>19</v>
      </c>
      <c r="S54" s="132">
        <f t="shared" si="1"/>
        <v>61.29032258064516</v>
      </c>
      <c r="T54" s="130"/>
    </row>
    <row r="55" spans="1:20" ht="15" customHeight="1" x14ac:dyDescent="0.25">
      <c r="A55" s="126">
        <v>48</v>
      </c>
      <c r="B55" s="134" t="s">
        <v>163</v>
      </c>
      <c r="C55" s="134" t="s">
        <v>200</v>
      </c>
      <c r="D55" s="134" t="s">
        <v>201</v>
      </c>
      <c r="E55" s="128" t="s">
        <v>8</v>
      </c>
      <c r="F55" s="144">
        <v>41417</v>
      </c>
      <c r="G55" s="130" t="s">
        <v>2</v>
      </c>
      <c r="H55" s="134" t="s">
        <v>237</v>
      </c>
      <c r="I55" s="128">
        <v>4</v>
      </c>
      <c r="J55" s="134" t="s">
        <v>275</v>
      </c>
      <c r="K55" s="135">
        <v>4</v>
      </c>
      <c r="L55" s="135">
        <v>3.75</v>
      </c>
      <c r="M55" s="135">
        <v>2</v>
      </c>
      <c r="N55" s="135">
        <v>3.5</v>
      </c>
      <c r="O55" s="135">
        <v>1</v>
      </c>
      <c r="P55" s="135">
        <v>2</v>
      </c>
      <c r="Q55" s="135">
        <v>2.5</v>
      </c>
      <c r="R55" s="128">
        <f t="shared" si="0"/>
        <v>18.75</v>
      </c>
      <c r="S55" s="132">
        <f t="shared" si="1"/>
        <v>60.483870967741936</v>
      </c>
      <c r="T55" s="130"/>
    </row>
    <row r="56" spans="1:20" ht="15" customHeight="1" x14ac:dyDescent="0.25">
      <c r="A56" s="126">
        <v>49</v>
      </c>
      <c r="B56" s="141" t="s">
        <v>152</v>
      </c>
      <c r="C56" s="141" t="s">
        <v>85</v>
      </c>
      <c r="D56" s="141" t="s">
        <v>26</v>
      </c>
      <c r="E56" s="128" t="s">
        <v>238</v>
      </c>
      <c r="F56" s="142">
        <v>41350</v>
      </c>
      <c r="G56" s="130" t="s">
        <v>2</v>
      </c>
      <c r="H56" s="141" t="s">
        <v>229</v>
      </c>
      <c r="I56" s="128">
        <v>4</v>
      </c>
      <c r="J56" s="141" t="s">
        <v>256</v>
      </c>
      <c r="K56" s="143">
        <v>3</v>
      </c>
      <c r="L56" s="143">
        <v>3.5</v>
      </c>
      <c r="M56" s="143">
        <v>3</v>
      </c>
      <c r="N56" s="143">
        <v>2.5</v>
      </c>
      <c r="O56" s="143">
        <v>2</v>
      </c>
      <c r="P56" s="143">
        <v>2</v>
      </c>
      <c r="Q56" s="143">
        <v>2.5</v>
      </c>
      <c r="R56" s="128">
        <f t="shared" si="0"/>
        <v>18.5</v>
      </c>
      <c r="S56" s="132">
        <f t="shared" si="1"/>
        <v>59.677419354838712</v>
      </c>
      <c r="T56" s="130"/>
    </row>
    <row r="57" spans="1:20" ht="15" customHeight="1" x14ac:dyDescent="0.25">
      <c r="A57" s="126">
        <v>50</v>
      </c>
      <c r="B57" s="126" t="s">
        <v>172</v>
      </c>
      <c r="C57" s="126" t="s">
        <v>173</v>
      </c>
      <c r="D57" s="126" t="s">
        <v>86</v>
      </c>
      <c r="E57" s="128" t="s">
        <v>238</v>
      </c>
      <c r="F57" s="139">
        <v>41517</v>
      </c>
      <c r="G57" s="130" t="s">
        <v>2</v>
      </c>
      <c r="H57" s="126" t="s">
        <v>225</v>
      </c>
      <c r="I57" s="128">
        <v>4</v>
      </c>
      <c r="J57" s="126" t="s">
        <v>246</v>
      </c>
      <c r="K57" s="152">
        <v>5</v>
      </c>
      <c r="L57" s="152">
        <v>0.26</v>
      </c>
      <c r="M57" s="152">
        <v>4</v>
      </c>
      <c r="N57" s="152">
        <v>3</v>
      </c>
      <c r="O57" s="152">
        <v>2</v>
      </c>
      <c r="P57" s="152">
        <v>1</v>
      </c>
      <c r="Q57" s="152">
        <v>3</v>
      </c>
      <c r="R57" s="128">
        <f t="shared" si="0"/>
        <v>18.259999999999998</v>
      </c>
      <c r="S57" s="132">
        <f t="shared" si="1"/>
        <v>58.903225806451609</v>
      </c>
      <c r="T57" s="130"/>
    </row>
    <row r="58" spans="1:20" ht="15" customHeight="1" x14ac:dyDescent="0.25">
      <c r="A58" s="126">
        <v>51</v>
      </c>
      <c r="B58" s="53" t="s">
        <v>217</v>
      </c>
      <c r="C58" s="53" t="s">
        <v>218</v>
      </c>
      <c r="D58" s="53" t="s">
        <v>178</v>
      </c>
      <c r="E58" s="153" t="s">
        <v>238</v>
      </c>
      <c r="F58" s="49">
        <v>41332</v>
      </c>
      <c r="G58" s="154" t="s">
        <v>2</v>
      </c>
      <c r="H58" s="53" t="s">
        <v>222</v>
      </c>
      <c r="I58" s="153">
        <v>4</v>
      </c>
      <c r="J58" s="53" t="s">
        <v>243</v>
      </c>
      <c r="K58" s="155">
        <v>3</v>
      </c>
      <c r="L58" s="155">
        <v>3.25</v>
      </c>
      <c r="M58" s="155">
        <v>2</v>
      </c>
      <c r="N58" s="155">
        <v>3</v>
      </c>
      <c r="O58" s="155">
        <v>2</v>
      </c>
      <c r="P58" s="155">
        <v>2</v>
      </c>
      <c r="Q58" s="155">
        <v>3</v>
      </c>
      <c r="R58" s="128">
        <f t="shared" si="0"/>
        <v>18.25</v>
      </c>
      <c r="S58" s="132">
        <f t="shared" si="1"/>
        <v>58.87096774193548</v>
      </c>
      <c r="T58" s="154"/>
    </row>
    <row r="59" spans="1:20" ht="15" customHeight="1" x14ac:dyDescent="0.25">
      <c r="A59" s="126">
        <v>52</v>
      </c>
      <c r="B59" s="141" t="s">
        <v>157</v>
      </c>
      <c r="C59" s="141" t="s">
        <v>158</v>
      </c>
      <c r="D59" s="141" t="s">
        <v>159</v>
      </c>
      <c r="E59" s="128" t="s">
        <v>8</v>
      </c>
      <c r="F59" s="142">
        <v>41654</v>
      </c>
      <c r="G59" s="130" t="s">
        <v>2</v>
      </c>
      <c r="H59" s="141" t="s">
        <v>229</v>
      </c>
      <c r="I59" s="128">
        <v>4</v>
      </c>
      <c r="J59" s="141" t="s">
        <v>258</v>
      </c>
      <c r="K59" s="143">
        <v>3</v>
      </c>
      <c r="L59" s="143">
        <v>3.25</v>
      </c>
      <c r="M59" s="143">
        <v>3</v>
      </c>
      <c r="N59" s="143">
        <v>4</v>
      </c>
      <c r="O59" s="143">
        <v>1</v>
      </c>
      <c r="P59" s="143">
        <v>2</v>
      </c>
      <c r="Q59" s="143">
        <v>2</v>
      </c>
      <c r="R59" s="128">
        <f t="shared" si="0"/>
        <v>18.25</v>
      </c>
      <c r="S59" s="132">
        <f t="shared" si="1"/>
        <v>58.87096774193548</v>
      </c>
      <c r="T59" s="130"/>
    </row>
    <row r="60" spans="1:20" ht="15" customHeight="1" x14ac:dyDescent="0.25">
      <c r="A60" s="126">
        <v>53</v>
      </c>
      <c r="B60" s="126" t="s">
        <v>150</v>
      </c>
      <c r="C60" s="126" t="s">
        <v>151</v>
      </c>
      <c r="D60" s="126" t="s">
        <v>56</v>
      </c>
      <c r="E60" s="128" t="s">
        <v>8</v>
      </c>
      <c r="F60" s="139">
        <v>41626</v>
      </c>
      <c r="G60" s="130" t="s">
        <v>2</v>
      </c>
      <c r="H60" s="126" t="s">
        <v>234</v>
      </c>
      <c r="I60" s="128">
        <v>4</v>
      </c>
      <c r="J60" s="126" t="s">
        <v>270</v>
      </c>
      <c r="K60" s="140">
        <v>5</v>
      </c>
      <c r="L60" s="140">
        <v>3.75</v>
      </c>
      <c r="M60" s="140">
        <v>2</v>
      </c>
      <c r="N60" s="140">
        <v>2</v>
      </c>
      <c r="O60" s="140">
        <v>1</v>
      </c>
      <c r="P60" s="140">
        <v>3</v>
      </c>
      <c r="Q60" s="140">
        <v>1.5</v>
      </c>
      <c r="R60" s="128">
        <f t="shared" si="0"/>
        <v>18.25</v>
      </c>
      <c r="S60" s="132">
        <f t="shared" si="1"/>
        <v>58.87096774193548</v>
      </c>
      <c r="T60" s="130"/>
    </row>
    <row r="61" spans="1:20" ht="15" customHeight="1" x14ac:dyDescent="0.25">
      <c r="A61" s="126">
        <v>54</v>
      </c>
      <c r="B61" s="134" t="s">
        <v>209</v>
      </c>
      <c r="C61" s="134" t="s">
        <v>210</v>
      </c>
      <c r="D61" s="134" t="s">
        <v>165</v>
      </c>
      <c r="E61" s="128" t="s">
        <v>238</v>
      </c>
      <c r="F61" s="144">
        <v>41418</v>
      </c>
      <c r="G61" s="130" t="s">
        <v>2</v>
      </c>
      <c r="H61" s="134" t="s">
        <v>230</v>
      </c>
      <c r="I61" s="128">
        <v>4</v>
      </c>
      <c r="J61" s="134" t="s">
        <v>260</v>
      </c>
      <c r="K61" s="135">
        <v>3</v>
      </c>
      <c r="L61" s="135">
        <v>3.75</v>
      </c>
      <c r="M61" s="135">
        <v>3</v>
      </c>
      <c r="N61" s="135">
        <v>2.5</v>
      </c>
      <c r="O61" s="135">
        <v>4</v>
      </c>
      <c r="P61" s="135">
        <v>0</v>
      </c>
      <c r="Q61" s="135">
        <v>2</v>
      </c>
      <c r="R61" s="128">
        <f t="shared" si="0"/>
        <v>18.25</v>
      </c>
      <c r="S61" s="132">
        <f t="shared" si="1"/>
        <v>58.87096774193548</v>
      </c>
      <c r="T61" s="130"/>
    </row>
    <row r="62" spans="1:20" ht="15" customHeight="1" x14ac:dyDescent="0.25">
      <c r="A62" s="126">
        <v>55</v>
      </c>
      <c r="B62" s="141" t="s">
        <v>104</v>
      </c>
      <c r="C62" s="141" t="s">
        <v>105</v>
      </c>
      <c r="D62" s="141" t="s">
        <v>35</v>
      </c>
      <c r="E62" s="128" t="s">
        <v>238</v>
      </c>
      <c r="F62" s="142">
        <v>41474</v>
      </c>
      <c r="G62" s="130" t="s">
        <v>2</v>
      </c>
      <c r="H62" s="141" t="s">
        <v>229</v>
      </c>
      <c r="I62" s="128">
        <v>4</v>
      </c>
      <c r="J62" s="141" t="s">
        <v>258</v>
      </c>
      <c r="K62" s="143">
        <v>4</v>
      </c>
      <c r="L62" s="143">
        <v>3.5</v>
      </c>
      <c r="M62" s="143">
        <v>1</v>
      </c>
      <c r="N62" s="143">
        <v>4</v>
      </c>
      <c r="O62" s="143">
        <v>1</v>
      </c>
      <c r="P62" s="143">
        <v>2</v>
      </c>
      <c r="Q62" s="143">
        <v>2.5</v>
      </c>
      <c r="R62" s="128">
        <f t="shared" si="0"/>
        <v>18</v>
      </c>
      <c r="S62" s="132">
        <f t="shared" si="1"/>
        <v>58.064516129032256</v>
      </c>
      <c r="T62" s="130"/>
    </row>
    <row r="63" spans="1:20" ht="15" customHeight="1" x14ac:dyDescent="0.25">
      <c r="A63" s="126">
        <v>56</v>
      </c>
      <c r="B63" s="141" t="s">
        <v>153</v>
      </c>
      <c r="C63" s="141" t="s">
        <v>91</v>
      </c>
      <c r="D63" s="141" t="s">
        <v>154</v>
      </c>
      <c r="E63" s="128" t="s">
        <v>238</v>
      </c>
      <c r="F63" s="142">
        <v>41451</v>
      </c>
      <c r="G63" s="130" t="s">
        <v>2</v>
      </c>
      <c r="H63" s="141" t="s">
        <v>229</v>
      </c>
      <c r="I63" s="128">
        <v>4</v>
      </c>
      <c r="J63" s="141" t="s">
        <v>256</v>
      </c>
      <c r="K63" s="143">
        <v>4</v>
      </c>
      <c r="L63" s="143">
        <v>3.5</v>
      </c>
      <c r="M63" s="143">
        <v>4</v>
      </c>
      <c r="N63" s="143">
        <v>2.5</v>
      </c>
      <c r="O63" s="143">
        <v>1</v>
      </c>
      <c r="P63" s="143">
        <v>1</v>
      </c>
      <c r="Q63" s="143">
        <v>2</v>
      </c>
      <c r="R63" s="128">
        <f t="shared" si="0"/>
        <v>18</v>
      </c>
      <c r="S63" s="132">
        <f t="shared" si="1"/>
        <v>58.064516129032256</v>
      </c>
      <c r="T63" s="130"/>
    </row>
    <row r="64" spans="1:20" ht="15" customHeight="1" x14ac:dyDescent="0.25">
      <c r="A64" s="126">
        <v>57</v>
      </c>
      <c r="B64" s="126" t="s">
        <v>141</v>
      </c>
      <c r="C64" s="126" t="s">
        <v>142</v>
      </c>
      <c r="D64" s="126" t="s">
        <v>143</v>
      </c>
      <c r="E64" s="128" t="s">
        <v>238</v>
      </c>
      <c r="F64" s="139">
        <v>41609</v>
      </c>
      <c r="G64" s="130" t="s">
        <v>2</v>
      </c>
      <c r="H64" s="126" t="s">
        <v>233</v>
      </c>
      <c r="I64" s="128">
        <v>4</v>
      </c>
      <c r="J64" s="126" t="s">
        <v>268</v>
      </c>
      <c r="K64" s="140">
        <v>4</v>
      </c>
      <c r="L64" s="140">
        <v>3.75</v>
      </c>
      <c r="M64" s="140">
        <v>1</v>
      </c>
      <c r="N64" s="140">
        <v>3</v>
      </c>
      <c r="O64" s="140">
        <v>1</v>
      </c>
      <c r="P64" s="140">
        <v>4</v>
      </c>
      <c r="Q64" s="140">
        <v>1</v>
      </c>
      <c r="R64" s="128">
        <f t="shared" si="0"/>
        <v>17.75</v>
      </c>
      <c r="S64" s="132">
        <f t="shared" si="1"/>
        <v>57.258064516129032</v>
      </c>
      <c r="T64" s="130"/>
    </row>
    <row r="65" spans="1:20" ht="15" customHeight="1" x14ac:dyDescent="0.25">
      <c r="A65" s="126">
        <v>58</v>
      </c>
      <c r="B65" s="134" t="s">
        <v>277</v>
      </c>
      <c r="C65" s="134" t="s">
        <v>79</v>
      </c>
      <c r="D65" s="134" t="s">
        <v>75</v>
      </c>
      <c r="E65" s="128" t="s">
        <v>238</v>
      </c>
      <c r="F65" s="144">
        <v>41606</v>
      </c>
      <c r="G65" s="130" t="s">
        <v>2</v>
      </c>
      <c r="H65" s="134" t="s">
        <v>230</v>
      </c>
      <c r="I65" s="128">
        <v>4</v>
      </c>
      <c r="J65" s="134" t="s">
        <v>261</v>
      </c>
      <c r="K65" s="135">
        <v>2</v>
      </c>
      <c r="L65" s="135">
        <v>3.75</v>
      </c>
      <c r="M65" s="135">
        <v>1</v>
      </c>
      <c r="N65" s="135">
        <v>4</v>
      </c>
      <c r="O65" s="135">
        <v>3</v>
      </c>
      <c r="P65" s="135">
        <v>1</v>
      </c>
      <c r="Q65" s="135">
        <v>3</v>
      </c>
      <c r="R65" s="128">
        <f t="shared" si="0"/>
        <v>17.75</v>
      </c>
      <c r="S65" s="132">
        <f t="shared" si="1"/>
        <v>57.258064516129032</v>
      </c>
      <c r="T65" s="130"/>
    </row>
    <row r="66" spans="1:20" ht="15" customHeight="1" x14ac:dyDescent="0.25">
      <c r="A66" s="126">
        <v>59</v>
      </c>
      <c r="B66" s="141" t="s">
        <v>179</v>
      </c>
      <c r="C66" s="141" t="s">
        <v>173</v>
      </c>
      <c r="D66" s="141" t="s">
        <v>135</v>
      </c>
      <c r="E66" s="128" t="s">
        <v>238</v>
      </c>
      <c r="F66" s="142">
        <v>41521</v>
      </c>
      <c r="G66" s="130" t="s">
        <v>2</v>
      </c>
      <c r="H66" s="141" t="s">
        <v>229</v>
      </c>
      <c r="I66" s="128">
        <v>4</v>
      </c>
      <c r="J66" s="141" t="s">
        <v>259</v>
      </c>
      <c r="K66" s="143">
        <v>4</v>
      </c>
      <c r="L66" s="143">
        <v>3.25</v>
      </c>
      <c r="M66" s="143">
        <v>2</v>
      </c>
      <c r="N66" s="143">
        <v>3</v>
      </c>
      <c r="O66" s="143">
        <v>1</v>
      </c>
      <c r="P66" s="143">
        <v>2</v>
      </c>
      <c r="Q66" s="143">
        <v>2.5</v>
      </c>
      <c r="R66" s="128">
        <f t="shared" si="0"/>
        <v>17.75</v>
      </c>
      <c r="S66" s="132">
        <f t="shared" si="1"/>
        <v>57.258064516129032</v>
      </c>
      <c r="T66" s="130"/>
    </row>
    <row r="67" spans="1:20" ht="15" customHeight="1" x14ac:dyDescent="0.25">
      <c r="A67" s="126">
        <v>60</v>
      </c>
      <c r="B67" s="141" t="s">
        <v>160</v>
      </c>
      <c r="C67" s="141" t="s">
        <v>161</v>
      </c>
      <c r="D67" s="141" t="s">
        <v>162</v>
      </c>
      <c r="E67" s="128" t="s">
        <v>8</v>
      </c>
      <c r="F67" s="142">
        <v>41391</v>
      </c>
      <c r="G67" s="130" t="s">
        <v>2</v>
      </c>
      <c r="H67" s="141" t="s">
        <v>229</v>
      </c>
      <c r="I67" s="128">
        <v>4</v>
      </c>
      <c r="J67" s="141" t="s">
        <v>258</v>
      </c>
      <c r="K67" s="143">
        <v>4</v>
      </c>
      <c r="L67" s="143">
        <v>3</v>
      </c>
      <c r="M67" s="143">
        <v>3</v>
      </c>
      <c r="N67" s="143">
        <v>2</v>
      </c>
      <c r="O67" s="143">
        <v>1</v>
      </c>
      <c r="P67" s="143">
        <v>2</v>
      </c>
      <c r="Q67" s="143">
        <v>2.5</v>
      </c>
      <c r="R67" s="128">
        <f t="shared" si="0"/>
        <v>17.5</v>
      </c>
      <c r="S67" s="132">
        <f t="shared" si="1"/>
        <v>56.451612903225808</v>
      </c>
      <c r="T67" s="130"/>
    </row>
    <row r="68" spans="1:20" ht="15" customHeight="1" x14ac:dyDescent="0.25">
      <c r="A68" s="126">
        <v>61</v>
      </c>
      <c r="B68" s="127" t="s">
        <v>183</v>
      </c>
      <c r="C68" s="127" t="s">
        <v>139</v>
      </c>
      <c r="D68" s="127" t="s">
        <v>184</v>
      </c>
      <c r="E68" s="128" t="s">
        <v>8</v>
      </c>
      <c r="F68" s="129">
        <v>41550</v>
      </c>
      <c r="G68" s="130" t="s">
        <v>2</v>
      </c>
      <c r="H68" s="127" t="s">
        <v>230</v>
      </c>
      <c r="I68" s="128">
        <v>4</v>
      </c>
      <c r="J68" s="127" t="s">
        <v>261</v>
      </c>
      <c r="K68" s="131">
        <v>4</v>
      </c>
      <c r="L68" s="131">
        <v>3.75</v>
      </c>
      <c r="M68" s="131">
        <v>1</v>
      </c>
      <c r="N68" s="131">
        <v>4</v>
      </c>
      <c r="O68" s="131">
        <v>2</v>
      </c>
      <c r="P68" s="131">
        <v>0</v>
      </c>
      <c r="Q68" s="131">
        <v>2.5</v>
      </c>
      <c r="R68" s="128">
        <f t="shared" si="0"/>
        <v>17.25</v>
      </c>
      <c r="S68" s="132">
        <f t="shared" si="1"/>
        <v>55.645161290322584</v>
      </c>
      <c r="T68" s="130"/>
    </row>
    <row r="69" spans="1:20" ht="15" customHeight="1" x14ac:dyDescent="0.25">
      <c r="A69" s="126">
        <v>62</v>
      </c>
      <c r="B69" s="134" t="s">
        <v>211</v>
      </c>
      <c r="C69" s="134" t="s">
        <v>212</v>
      </c>
      <c r="D69" s="134" t="s">
        <v>201</v>
      </c>
      <c r="E69" s="128" t="s">
        <v>8</v>
      </c>
      <c r="F69" s="144">
        <v>41337</v>
      </c>
      <c r="G69" s="130" t="s">
        <v>2</v>
      </c>
      <c r="H69" s="134" t="s">
        <v>230</v>
      </c>
      <c r="I69" s="128">
        <v>4</v>
      </c>
      <c r="J69" s="134" t="s">
        <v>271</v>
      </c>
      <c r="K69" s="135">
        <v>3</v>
      </c>
      <c r="L69" s="135">
        <v>3.5</v>
      </c>
      <c r="M69" s="135">
        <v>1</v>
      </c>
      <c r="N69" s="135">
        <v>3</v>
      </c>
      <c r="O69" s="135">
        <v>3</v>
      </c>
      <c r="P69" s="135">
        <v>2</v>
      </c>
      <c r="Q69" s="135">
        <v>1.5</v>
      </c>
      <c r="R69" s="128">
        <f t="shared" si="0"/>
        <v>17</v>
      </c>
      <c r="S69" s="132">
        <f t="shared" si="1"/>
        <v>54.838709677419352</v>
      </c>
      <c r="T69" s="130"/>
    </row>
    <row r="70" spans="1:20" ht="15" customHeight="1" x14ac:dyDescent="0.25">
      <c r="A70" s="126">
        <v>63</v>
      </c>
      <c r="B70" s="150" t="s">
        <v>127</v>
      </c>
      <c r="C70" s="150" t="s">
        <v>79</v>
      </c>
      <c r="D70" s="150" t="s">
        <v>128</v>
      </c>
      <c r="E70" s="128" t="s">
        <v>238</v>
      </c>
      <c r="F70" s="137">
        <v>41691</v>
      </c>
      <c r="G70" s="130" t="s">
        <v>2</v>
      </c>
      <c r="H70" s="150" t="s">
        <v>231</v>
      </c>
      <c r="I70" s="128">
        <v>4</v>
      </c>
      <c r="J70" s="150" t="s">
        <v>265</v>
      </c>
      <c r="K70" s="151">
        <v>3</v>
      </c>
      <c r="L70" s="151">
        <v>3.25</v>
      </c>
      <c r="M70" s="151">
        <v>2</v>
      </c>
      <c r="N70" s="151">
        <v>4</v>
      </c>
      <c r="O70" s="151">
        <v>0</v>
      </c>
      <c r="P70" s="151">
        <v>2</v>
      </c>
      <c r="Q70" s="151">
        <v>2</v>
      </c>
      <c r="R70" s="128">
        <f t="shared" si="0"/>
        <v>16.25</v>
      </c>
      <c r="S70" s="132">
        <f t="shared" si="1"/>
        <v>52.41935483870968</v>
      </c>
      <c r="T70" s="130"/>
    </row>
    <row r="71" spans="1:20" ht="15" customHeight="1" x14ac:dyDescent="0.25">
      <c r="A71" s="126">
        <v>64</v>
      </c>
      <c r="B71" s="126" t="s">
        <v>136</v>
      </c>
      <c r="C71" s="126" t="s">
        <v>52</v>
      </c>
      <c r="D71" s="126" t="s">
        <v>137</v>
      </c>
      <c r="E71" s="128" t="s">
        <v>238</v>
      </c>
      <c r="F71" s="139">
        <v>41690</v>
      </c>
      <c r="G71" s="130" t="s">
        <v>2</v>
      </c>
      <c r="H71" s="126" t="s">
        <v>233</v>
      </c>
      <c r="I71" s="128">
        <v>4</v>
      </c>
      <c r="J71" s="126" t="s">
        <v>268</v>
      </c>
      <c r="K71" s="140">
        <v>4</v>
      </c>
      <c r="L71" s="140">
        <v>0</v>
      </c>
      <c r="M71" s="140">
        <v>5</v>
      </c>
      <c r="N71" s="140">
        <v>3</v>
      </c>
      <c r="O71" s="140">
        <v>0</v>
      </c>
      <c r="P71" s="140">
        <v>3</v>
      </c>
      <c r="Q71" s="140">
        <v>1</v>
      </c>
      <c r="R71" s="128">
        <f t="shared" si="0"/>
        <v>16</v>
      </c>
      <c r="S71" s="132">
        <f t="shared" si="1"/>
        <v>51.612903225806448</v>
      </c>
      <c r="T71" s="130"/>
    </row>
    <row r="72" spans="1:20" ht="15" customHeight="1" x14ac:dyDescent="0.25">
      <c r="A72" s="126">
        <v>65</v>
      </c>
      <c r="B72" s="147" t="s">
        <v>187</v>
      </c>
      <c r="C72" s="147" t="s">
        <v>74</v>
      </c>
      <c r="D72" s="147" t="s">
        <v>188</v>
      </c>
      <c r="E72" s="128" t="s">
        <v>238</v>
      </c>
      <c r="F72" s="148">
        <v>41501</v>
      </c>
      <c r="G72" s="130" t="s">
        <v>2</v>
      </c>
      <c r="H72" s="147" t="s">
        <v>223</v>
      </c>
      <c r="I72" s="128">
        <v>4</v>
      </c>
      <c r="J72" s="147" t="s">
        <v>244</v>
      </c>
      <c r="K72" s="149">
        <v>3</v>
      </c>
      <c r="L72" s="149">
        <v>3.75</v>
      </c>
      <c r="M72" s="149">
        <v>3</v>
      </c>
      <c r="N72" s="149">
        <v>2.5</v>
      </c>
      <c r="O72" s="149">
        <v>0</v>
      </c>
      <c r="P72" s="149">
        <v>1</v>
      </c>
      <c r="Q72" s="149">
        <v>2.5</v>
      </c>
      <c r="R72" s="128">
        <f t="shared" ref="R72:R96" si="2">SUM(K72:Q72)</f>
        <v>15.75</v>
      </c>
      <c r="S72" s="132">
        <f t="shared" ref="S72:S96" si="3">R72*100/31</f>
        <v>50.806451612903224</v>
      </c>
      <c r="T72" s="130"/>
    </row>
    <row r="73" spans="1:20" ht="15" customHeight="1" x14ac:dyDescent="0.25">
      <c r="A73" s="126">
        <v>66</v>
      </c>
      <c r="B73" s="126" t="s">
        <v>120</v>
      </c>
      <c r="C73" s="126" t="s">
        <v>121</v>
      </c>
      <c r="D73" s="126" t="s">
        <v>122</v>
      </c>
      <c r="E73" s="128" t="s">
        <v>8</v>
      </c>
      <c r="F73" s="139">
        <v>41306</v>
      </c>
      <c r="G73" s="130" t="s">
        <v>2</v>
      </c>
      <c r="H73" s="126" t="s">
        <v>231</v>
      </c>
      <c r="I73" s="128">
        <v>4</v>
      </c>
      <c r="J73" s="126" t="s">
        <v>263</v>
      </c>
      <c r="K73" s="140">
        <v>2</v>
      </c>
      <c r="L73" s="140">
        <v>3.25</v>
      </c>
      <c r="M73" s="140">
        <v>4</v>
      </c>
      <c r="N73" s="140">
        <v>1</v>
      </c>
      <c r="O73" s="140">
        <v>1</v>
      </c>
      <c r="P73" s="140">
        <v>3</v>
      </c>
      <c r="Q73" s="140">
        <v>1.5</v>
      </c>
      <c r="R73" s="128">
        <f t="shared" si="2"/>
        <v>15.75</v>
      </c>
      <c r="S73" s="132">
        <f t="shared" si="3"/>
        <v>50.806451612903224</v>
      </c>
      <c r="T73" s="130"/>
    </row>
    <row r="74" spans="1:20" ht="15" customHeight="1" x14ac:dyDescent="0.25">
      <c r="A74" s="126">
        <v>67</v>
      </c>
      <c r="B74" s="126" t="s">
        <v>240</v>
      </c>
      <c r="C74" s="126" t="s">
        <v>148</v>
      </c>
      <c r="D74" s="136" t="s">
        <v>38</v>
      </c>
      <c r="E74" s="128" t="s">
        <v>238</v>
      </c>
      <c r="F74" s="139">
        <v>41383</v>
      </c>
      <c r="G74" s="130" t="s">
        <v>2</v>
      </c>
      <c r="H74" s="126" t="s">
        <v>231</v>
      </c>
      <c r="I74" s="128">
        <v>4</v>
      </c>
      <c r="J74" s="126" t="s">
        <v>264</v>
      </c>
      <c r="K74" s="140">
        <v>1</v>
      </c>
      <c r="L74" s="140">
        <v>3.75</v>
      </c>
      <c r="M74" s="140">
        <v>3</v>
      </c>
      <c r="N74" s="140">
        <v>4</v>
      </c>
      <c r="O74" s="140">
        <v>2</v>
      </c>
      <c r="P74" s="140">
        <v>0</v>
      </c>
      <c r="Q74" s="140">
        <v>2</v>
      </c>
      <c r="R74" s="128">
        <f t="shared" si="2"/>
        <v>15.75</v>
      </c>
      <c r="S74" s="132">
        <f t="shared" si="3"/>
        <v>50.806451612903224</v>
      </c>
      <c r="T74" s="130"/>
    </row>
    <row r="75" spans="1:20" ht="15" customHeight="1" x14ac:dyDescent="0.25">
      <c r="A75" s="126">
        <v>68</v>
      </c>
      <c r="B75" s="141" t="s">
        <v>239</v>
      </c>
      <c r="C75" s="156" t="s">
        <v>107</v>
      </c>
      <c r="D75" s="141" t="s">
        <v>72</v>
      </c>
      <c r="E75" s="128" t="s">
        <v>238</v>
      </c>
      <c r="F75" s="142">
        <v>41369</v>
      </c>
      <c r="G75" s="130" t="s">
        <v>2</v>
      </c>
      <c r="H75" s="141" t="s">
        <v>229</v>
      </c>
      <c r="I75" s="128">
        <v>4</v>
      </c>
      <c r="J75" s="141" t="s">
        <v>258</v>
      </c>
      <c r="K75" s="143">
        <v>4</v>
      </c>
      <c r="L75" s="143">
        <v>2.5</v>
      </c>
      <c r="M75" s="143">
        <v>4</v>
      </c>
      <c r="N75" s="143">
        <v>3.5</v>
      </c>
      <c r="O75" s="143">
        <v>1</v>
      </c>
      <c r="P75" s="143">
        <v>0</v>
      </c>
      <c r="Q75" s="143">
        <v>0.5</v>
      </c>
      <c r="R75" s="128">
        <f t="shared" si="2"/>
        <v>15.5</v>
      </c>
      <c r="S75" s="132">
        <f t="shared" si="3"/>
        <v>50</v>
      </c>
      <c r="T75" s="130"/>
    </row>
    <row r="76" spans="1:20" ht="15" customHeight="1" x14ac:dyDescent="0.25">
      <c r="A76" s="126">
        <v>69</v>
      </c>
      <c r="B76" s="157" t="s">
        <v>131</v>
      </c>
      <c r="C76" s="157" t="s">
        <v>49</v>
      </c>
      <c r="D76" s="157" t="s">
        <v>132</v>
      </c>
      <c r="E76" s="128" t="s">
        <v>8</v>
      </c>
      <c r="F76" s="158">
        <v>41566</v>
      </c>
      <c r="G76" s="130" t="s">
        <v>2</v>
      </c>
      <c r="H76" s="157" t="s">
        <v>232</v>
      </c>
      <c r="I76" s="128">
        <v>4</v>
      </c>
      <c r="J76" s="157" t="s">
        <v>267</v>
      </c>
      <c r="K76" s="159">
        <v>4</v>
      </c>
      <c r="L76" s="159">
        <v>3.75</v>
      </c>
      <c r="M76" s="159">
        <v>0</v>
      </c>
      <c r="N76" s="159">
        <v>2.5</v>
      </c>
      <c r="O76" s="159">
        <v>1</v>
      </c>
      <c r="P76" s="159">
        <v>1</v>
      </c>
      <c r="Q76" s="159">
        <v>3</v>
      </c>
      <c r="R76" s="128">
        <f t="shared" si="2"/>
        <v>15.25</v>
      </c>
      <c r="S76" s="132">
        <f t="shared" si="3"/>
        <v>49.193548387096776</v>
      </c>
      <c r="T76" s="130"/>
    </row>
    <row r="77" spans="1:20" ht="15" customHeight="1" x14ac:dyDescent="0.25">
      <c r="A77" s="126">
        <v>70</v>
      </c>
      <c r="B77" s="134" t="s">
        <v>202</v>
      </c>
      <c r="C77" s="134" t="s">
        <v>203</v>
      </c>
      <c r="D77" s="134" t="s">
        <v>162</v>
      </c>
      <c r="E77" s="128" t="s">
        <v>8</v>
      </c>
      <c r="F77" s="144">
        <v>41636</v>
      </c>
      <c r="G77" s="130" t="s">
        <v>2</v>
      </c>
      <c r="H77" s="134" t="s">
        <v>230</v>
      </c>
      <c r="I77" s="128">
        <v>4</v>
      </c>
      <c r="J77" s="134" t="s">
        <v>276</v>
      </c>
      <c r="K77" s="135">
        <v>4</v>
      </c>
      <c r="L77" s="135">
        <v>3.5</v>
      </c>
      <c r="M77" s="135">
        <v>1</v>
      </c>
      <c r="N77" s="135">
        <v>2</v>
      </c>
      <c r="O77" s="135">
        <v>1</v>
      </c>
      <c r="P77" s="135">
        <v>1</v>
      </c>
      <c r="Q77" s="135">
        <v>2.5</v>
      </c>
      <c r="R77" s="128">
        <f t="shared" si="2"/>
        <v>15</v>
      </c>
      <c r="S77" s="132">
        <f t="shared" si="3"/>
        <v>48.387096774193552</v>
      </c>
      <c r="T77" s="130"/>
    </row>
    <row r="78" spans="1:20" ht="15" customHeight="1" x14ac:dyDescent="0.25">
      <c r="A78" s="126">
        <v>71</v>
      </c>
      <c r="B78" s="48" t="s">
        <v>214</v>
      </c>
      <c r="C78" s="48" t="s">
        <v>215</v>
      </c>
      <c r="D78" s="48" t="s">
        <v>216</v>
      </c>
      <c r="E78" s="153" t="s">
        <v>238</v>
      </c>
      <c r="F78" s="49">
        <v>41414</v>
      </c>
      <c r="G78" s="154" t="s">
        <v>2</v>
      </c>
      <c r="H78" s="48" t="s">
        <v>222</v>
      </c>
      <c r="I78" s="153">
        <v>4</v>
      </c>
      <c r="J78" s="48" t="s">
        <v>243</v>
      </c>
      <c r="K78" s="160">
        <v>4</v>
      </c>
      <c r="L78" s="160">
        <v>3.75</v>
      </c>
      <c r="M78" s="160">
        <v>4</v>
      </c>
      <c r="N78" s="160">
        <v>1.5</v>
      </c>
      <c r="O78" s="160">
        <v>1</v>
      </c>
      <c r="P78" s="160">
        <v>0</v>
      </c>
      <c r="Q78" s="160">
        <v>0.5</v>
      </c>
      <c r="R78" s="128">
        <f t="shared" si="2"/>
        <v>14.75</v>
      </c>
      <c r="S78" s="132">
        <f t="shared" si="3"/>
        <v>47.58064516129032</v>
      </c>
      <c r="T78" s="154"/>
    </row>
    <row r="79" spans="1:20" ht="15" customHeight="1" x14ac:dyDescent="0.25">
      <c r="A79" s="126">
        <v>72</v>
      </c>
      <c r="B79" s="126" t="s">
        <v>93</v>
      </c>
      <c r="C79" s="126" t="s">
        <v>82</v>
      </c>
      <c r="D79" s="126" t="s">
        <v>83</v>
      </c>
      <c r="E79" s="128" t="s">
        <v>238</v>
      </c>
      <c r="F79" s="139">
        <v>41670</v>
      </c>
      <c r="G79" s="130" t="s">
        <v>2</v>
      </c>
      <c r="H79" s="126" t="s">
        <v>228</v>
      </c>
      <c r="I79" s="128">
        <v>4</v>
      </c>
      <c r="J79" s="126" t="s">
        <v>254</v>
      </c>
      <c r="K79" s="140">
        <v>3</v>
      </c>
      <c r="L79" s="140">
        <v>3.25</v>
      </c>
      <c r="M79" s="140">
        <v>3</v>
      </c>
      <c r="N79" s="140">
        <v>1.5</v>
      </c>
      <c r="O79" s="140">
        <v>2</v>
      </c>
      <c r="P79" s="140">
        <v>0</v>
      </c>
      <c r="Q79" s="140">
        <v>2</v>
      </c>
      <c r="R79" s="128">
        <f t="shared" si="2"/>
        <v>14.75</v>
      </c>
      <c r="S79" s="132">
        <f t="shared" si="3"/>
        <v>47.58064516129032</v>
      </c>
      <c r="T79" s="130"/>
    </row>
    <row r="80" spans="1:20" ht="15" customHeight="1" x14ac:dyDescent="0.25">
      <c r="A80" s="126">
        <v>73</v>
      </c>
      <c r="B80" s="127" t="s">
        <v>180</v>
      </c>
      <c r="C80" s="127" t="s">
        <v>181</v>
      </c>
      <c r="D80" s="127" t="s">
        <v>38</v>
      </c>
      <c r="E80" s="128" t="s">
        <v>238</v>
      </c>
      <c r="F80" s="129">
        <v>41386</v>
      </c>
      <c r="G80" s="130" t="s">
        <v>2</v>
      </c>
      <c r="H80" s="127" t="s">
        <v>230</v>
      </c>
      <c r="I80" s="128">
        <v>4</v>
      </c>
      <c r="J80" s="127" t="s">
        <v>271</v>
      </c>
      <c r="K80" s="131">
        <v>4</v>
      </c>
      <c r="L80" s="131">
        <v>3.75</v>
      </c>
      <c r="M80" s="131">
        <v>1</v>
      </c>
      <c r="N80" s="131">
        <v>1</v>
      </c>
      <c r="O80" s="131">
        <v>2</v>
      </c>
      <c r="P80" s="131">
        <v>2</v>
      </c>
      <c r="Q80" s="131">
        <v>0.5</v>
      </c>
      <c r="R80" s="128">
        <f t="shared" si="2"/>
        <v>14.25</v>
      </c>
      <c r="S80" s="132">
        <f t="shared" si="3"/>
        <v>45.967741935483872</v>
      </c>
      <c r="T80" s="130"/>
    </row>
    <row r="81" spans="1:20" ht="15" customHeight="1" x14ac:dyDescent="0.25">
      <c r="A81" s="126">
        <v>74</v>
      </c>
      <c r="B81" s="141" t="s">
        <v>155</v>
      </c>
      <c r="C81" s="141" t="s">
        <v>156</v>
      </c>
      <c r="D81" s="141" t="s">
        <v>128</v>
      </c>
      <c r="E81" s="128" t="s">
        <v>238</v>
      </c>
      <c r="F81" s="142">
        <v>41451</v>
      </c>
      <c r="G81" s="130" t="s">
        <v>2</v>
      </c>
      <c r="H81" s="141" t="s">
        <v>229</v>
      </c>
      <c r="I81" s="128">
        <v>4</v>
      </c>
      <c r="J81" s="141" t="s">
        <v>259</v>
      </c>
      <c r="K81" s="143">
        <v>4</v>
      </c>
      <c r="L81" s="143">
        <v>3.25</v>
      </c>
      <c r="M81" s="143">
        <v>2</v>
      </c>
      <c r="N81" s="143">
        <v>0</v>
      </c>
      <c r="O81" s="143">
        <v>1</v>
      </c>
      <c r="P81" s="143">
        <v>2</v>
      </c>
      <c r="Q81" s="143">
        <v>2</v>
      </c>
      <c r="R81" s="128">
        <f t="shared" si="2"/>
        <v>14.25</v>
      </c>
      <c r="S81" s="132">
        <f t="shared" si="3"/>
        <v>45.967741935483872</v>
      </c>
      <c r="T81" s="130"/>
    </row>
    <row r="82" spans="1:20" ht="15" customHeight="1" x14ac:dyDescent="0.25">
      <c r="A82" s="126">
        <v>75</v>
      </c>
      <c r="B82" s="161" t="s">
        <v>196</v>
      </c>
      <c r="C82" s="161" t="s">
        <v>197</v>
      </c>
      <c r="D82" s="161" t="s">
        <v>75</v>
      </c>
      <c r="E82" s="128" t="s">
        <v>238</v>
      </c>
      <c r="F82" s="162">
        <v>41677</v>
      </c>
      <c r="G82" s="130" t="s">
        <v>2</v>
      </c>
      <c r="H82" s="161" t="s">
        <v>229</v>
      </c>
      <c r="I82" s="128">
        <v>4</v>
      </c>
      <c r="J82" s="161" t="s">
        <v>258</v>
      </c>
      <c r="K82" s="163">
        <v>1</v>
      </c>
      <c r="L82" s="163">
        <v>3.5</v>
      </c>
      <c r="M82" s="163">
        <v>2</v>
      </c>
      <c r="N82" s="163">
        <v>3</v>
      </c>
      <c r="O82" s="163">
        <v>1</v>
      </c>
      <c r="P82" s="163">
        <v>1</v>
      </c>
      <c r="Q82" s="163">
        <v>2.5</v>
      </c>
      <c r="R82" s="128">
        <f t="shared" si="2"/>
        <v>14</v>
      </c>
      <c r="S82" s="132">
        <f t="shared" si="3"/>
        <v>45.161290322580648</v>
      </c>
      <c r="T82" s="130"/>
    </row>
    <row r="83" spans="1:20" ht="15" customHeight="1" x14ac:dyDescent="0.25">
      <c r="A83" s="126">
        <v>76</v>
      </c>
      <c r="B83" s="53" t="s">
        <v>219</v>
      </c>
      <c r="C83" s="53" t="s">
        <v>197</v>
      </c>
      <c r="D83" s="53" t="s">
        <v>220</v>
      </c>
      <c r="E83" s="153" t="s">
        <v>238</v>
      </c>
      <c r="F83" s="49">
        <v>41511</v>
      </c>
      <c r="G83" s="154" t="s">
        <v>2</v>
      </c>
      <c r="H83" s="53" t="s">
        <v>222</v>
      </c>
      <c r="I83" s="153">
        <v>4</v>
      </c>
      <c r="J83" s="53" t="s">
        <v>243</v>
      </c>
      <c r="K83" s="164">
        <v>0</v>
      </c>
      <c r="L83" s="164">
        <v>3</v>
      </c>
      <c r="M83" s="164">
        <v>3</v>
      </c>
      <c r="N83" s="164">
        <v>2.5</v>
      </c>
      <c r="O83" s="164">
        <v>1</v>
      </c>
      <c r="P83" s="164">
        <v>2</v>
      </c>
      <c r="Q83" s="164">
        <v>2.5</v>
      </c>
      <c r="R83" s="128">
        <f t="shared" si="2"/>
        <v>14</v>
      </c>
      <c r="S83" s="132">
        <f t="shared" si="3"/>
        <v>45.161290322580648</v>
      </c>
      <c r="T83" s="154"/>
    </row>
    <row r="84" spans="1:20" ht="15" customHeight="1" x14ac:dyDescent="0.25">
      <c r="A84" s="126">
        <v>77</v>
      </c>
      <c r="B84" s="126" t="s">
        <v>78</v>
      </c>
      <c r="C84" s="126" t="s">
        <v>37</v>
      </c>
      <c r="D84" s="126" t="s">
        <v>94</v>
      </c>
      <c r="E84" s="128" t="s">
        <v>238</v>
      </c>
      <c r="F84" s="139">
        <v>41471</v>
      </c>
      <c r="G84" s="130" t="s">
        <v>2</v>
      </c>
      <c r="H84" s="126" t="s">
        <v>228</v>
      </c>
      <c r="I84" s="128">
        <v>4</v>
      </c>
      <c r="J84" s="126" t="s">
        <v>254</v>
      </c>
      <c r="K84" s="140">
        <v>2</v>
      </c>
      <c r="L84" s="140">
        <v>3.25</v>
      </c>
      <c r="M84" s="140">
        <v>1</v>
      </c>
      <c r="N84" s="140">
        <v>1.5</v>
      </c>
      <c r="O84" s="140">
        <v>2</v>
      </c>
      <c r="P84" s="140">
        <v>2</v>
      </c>
      <c r="Q84" s="140">
        <v>1.5</v>
      </c>
      <c r="R84" s="128">
        <f t="shared" si="2"/>
        <v>13.25</v>
      </c>
      <c r="S84" s="132">
        <f t="shared" si="3"/>
        <v>42.741935483870968</v>
      </c>
      <c r="T84" s="130"/>
    </row>
    <row r="85" spans="1:20" ht="15" customHeight="1" x14ac:dyDescent="0.25">
      <c r="A85" s="126">
        <v>78</v>
      </c>
      <c r="B85" s="141" t="s">
        <v>106</v>
      </c>
      <c r="C85" s="141" t="s">
        <v>107</v>
      </c>
      <c r="D85" s="141" t="s">
        <v>108</v>
      </c>
      <c r="E85" s="128" t="s">
        <v>238</v>
      </c>
      <c r="F85" s="142">
        <v>41744</v>
      </c>
      <c r="G85" s="130" t="s">
        <v>2</v>
      </c>
      <c r="H85" s="141" t="s">
        <v>229</v>
      </c>
      <c r="I85" s="128">
        <v>4</v>
      </c>
      <c r="J85" s="141" t="s">
        <v>258</v>
      </c>
      <c r="K85" s="143">
        <v>4</v>
      </c>
      <c r="L85" s="143">
        <v>3.25</v>
      </c>
      <c r="M85" s="143">
        <v>2</v>
      </c>
      <c r="N85" s="143">
        <v>0</v>
      </c>
      <c r="O85" s="143">
        <v>1</v>
      </c>
      <c r="P85" s="143">
        <v>2</v>
      </c>
      <c r="Q85" s="143">
        <v>1</v>
      </c>
      <c r="R85" s="128">
        <f t="shared" si="2"/>
        <v>13.25</v>
      </c>
      <c r="S85" s="132">
        <f t="shared" si="3"/>
        <v>42.741935483870968</v>
      </c>
      <c r="T85" s="130"/>
    </row>
    <row r="86" spans="1:20" ht="15" customHeight="1" x14ac:dyDescent="0.25">
      <c r="A86" s="126">
        <v>79</v>
      </c>
      <c r="B86" s="126" t="s">
        <v>57</v>
      </c>
      <c r="C86" s="126" t="s">
        <v>58</v>
      </c>
      <c r="D86" s="126" t="s">
        <v>59</v>
      </c>
      <c r="E86" s="128" t="s">
        <v>238</v>
      </c>
      <c r="F86" s="139">
        <v>41437</v>
      </c>
      <c r="G86" s="130" t="s">
        <v>2</v>
      </c>
      <c r="H86" s="126" t="s">
        <v>226</v>
      </c>
      <c r="I86" s="128">
        <v>4</v>
      </c>
      <c r="J86" s="126" t="s">
        <v>248</v>
      </c>
      <c r="K86" s="140">
        <v>1</v>
      </c>
      <c r="L86" s="140">
        <v>3.5</v>
      </c>
      <c r="M86" s="140">
        <v>1</v>
      </c>
      <c r="N86" s="140">
        <v>2.5</v>
      </c>
      <c r="O86" s="140">
        <v>1</v>
      </c>
      <c r="P86" s="140">
        <v>2</v>
      </c>
      <c r="Q86" s="140">
        <v>2</v>
      </c>
      <c r="R86" s="128">
        <f t="shared" si="2"/>
        <v>13</v>
      </c>
      <c r="S86" s="132">
        <f t="shared" si="3"/>
        <v>41.935483870967744</v>
      </c>
      <c r="T86" s="130"/>
    </row>
    <row r="87" spans="1:20" ht="15" customHeight="1" x14ac:dyDescent="0.25">
      <c r="A87" s="126">
        <v>80</v>
      </c>
      <c r="B87" s="141" t="s">
        <v>174</v>
      </c>
      <c r="C87" s="141" t="s">
        <v>139</v>
      </c>
      <c r="D87" s="141" t="s">
        <v>175</v>
      </c>
      <c r="E87" s="128" t="s">
        <v>8</v>
      </c>
      <c r="F87" s="142">
        <v>41502</v>
      </c>
      <c r="G87" s="130" t="s">
        <v>2</v>
      </c>
      <c r="H87" s="141" t="s">
        <v>229</v>
      </c>
      <c r="I87" s="128">
        <v>4</v>
      </c>
      <c r="J87" s="141" t="s">
        <v>256</v>
      </c>
      <c r="K87" s="143">
        <v>0</v>
      </c>
      <c r="L87" s="143">
        <v>3.75</v>
      </c>
      <c r="M87" s="143">
        <v>3</v>
      </c>
      <c r="N87" s="143">
        <v>2</v>
      </c>
      <c r="O87" s="143">
        <v>1</v>
      </c>
      <c r="P87" s="143">
        <v>1</v>
      </c>
      <c r="Q87" s="143">
        <v>2.25</v>
      </c>
      <c r="R87" s="128">
        <f t="shared" si="2"/>
        <v>13</v>
      </c>
      <c r="S87" s="132">
        <f t="shared" si="3"/>
        <v>41.935483870967744</v>
      </c>
      <c r="T87" s="130"/>
    </row>
    <row r="88" spans="1:20" ht="15" customHeight="1" x14ac:dyDescent="0.25">
      <c r="A88" s="126">
        <v>81</v>
      </c>
      <c r="B88" s="126" t="s">
        <v>147</v>
      </c>
      <c r="C88" s="126" t="s">
        <v>148</v>
      </c>
      <c r="D88" s="126" t="s">
        <v>149</v>
      </c>
      <c r="E88" s="128" t="s">
        <v>238</v>
      </c>
      <c r="F88" s="139">
        <v>41699</v>
      </c>
      <c r="G88" s="130" t="s">
        <v>2</v>
      </c>
      <c r="H88" s="126" t="s">
        <v>233</v>
      </c>
      <c r="I88" s="128">
        <v>4</v>
      </c>
      <c r="J88" s="126" t="s">
        <v>269</v>
      </c>
      <c r="K88" s="140">
        <v>5</v>
      </c>
      <c r="L88" s="140">
        <v>0.3</v>
      </c>
      <c r="M88" s="140">
        <v>2</v>
      </c>
      <c r="N88" s="140">
        <v>2</v>
      </c>
      <c r="O88" s="140">
        <v>2</v>
      </c>
      <c r="P88" s="140">
        <v>0</v>
      </c>
      <c r="Q88" s="140">
        <v>1.5</v>
      </c>
      <c r="R88" s="128">
        <f t="shared" si="2"/>
        <v>12.8</v>
      </c>
      <c r="S88" s="132">
        <f t="shared" si="3"/>
        <v>41.29032258064516</v>
      </c>
      <c r="T88" s="130"/>
    </row>
    <row r="89" spans="1:20" ht="15" customHeight="1" x14ac:dyDescent="0.25">
      <c r="A89" s="126">
        <v>82</v>
      </c>
      <c r="B89" s="53" t="s">
        <v>221</v>
      </c>
      <c r="C89" s="53" t="s">
        <v>173</v>
      </c>
      <c r="D89" s="53" t="s">
        <v>72</v>
      </c>
      <c r="E89" s="153" t="s">
        <v>238</v>
      </c>
      <c r="F89" s="49">
        <v>41506</v>
      </c>
      <c r="G89" s="154" t="s">
        <v>2</v>
      </c>
      <c r="H89" s="53" t="s">
        <v>222</v>
      </c>
      <c r="I89" s="153">
        <v>4</v>
      </c>
      <c r="J89" s="53" t="s">
        <v>243</v>
      </c>
      <c r="K89" s="164">
        <v>4</v>
      </c>
      <c r="L89" s="164">
        <v>2.75</v>
      </c>
      <c r="M89" s="164">
        <v>2</v>
      </c>
      <c r="N89" s="164">
        <v>0</v>
      </c>
      <c r="O89" s="164">
        <v>2</v>
      </c>
      <c r="P89" s="164">
        <v>0</v>
      </c>
      <c r="Q89" s="164">
        <v>1.75</v>
      </c>
      <c r="R89" s="128">
        <f t="shared" si="2"/>
        <v>12.5</v>
      </c>
      <c r="S89" s="132">
        <f t="shared" si="3"/>
        <v>40.322580645161288</v>
      </c>
      <c r="T89" s="154"/>
    </row>
    <row r="90" spans="1:20" ht="15" customHeight="1" x14ac:dyDescent="0.25">
      <c r="A90" s="126">
        <v>83</v>
      </c>
      <c r="B90" s="145" t="s">
        <v>81</v>
      </c>
      <c r="C90" s="145" t="s">
        <v>82</v>
      </c>
      <c r="D90" s="145" t="s">
        <v>83</v>
      </c>
      <c r="E90" s="128" t="s">
        <v>238</v>
      </c>
      <c r="F90" s="129">
        <v>41399</v>
      </c>
      <c r="G90" s="130" t="s">
        <v>2</v>
      </c>
      <c r="H90" s="127" t="s">
        <v>227</v>
      </c>
      <c r="I90" s="128">
        <v>4</v>
      </c>
      <c r="J90" s="127" t="s">
        <v>252</v>
      </c>
      <c r="K90" s="131">
        <v>0</v>
      </c>
      <c r="L90" s="131">
        <v>3.25</v>
      </c>
      <c r="M90" s="131">
        <v>1</v>
      </c>
      <c r="N90" s="131">
        <v>3.5</v>
      </c>
      <c r="O90" s="131">
        <v>2</v>
      </c>
      <c r="P90" s="131">
        <v>1</v>
      </c>
      <c r="Q90" s="131">
        <v>1.5</v>
      </c>
      <c r="R90" s="128">
        <f t="shared" si="2"/>
        <v>12.25</v>
      </c>
      <c r="S90" s="132">
        <f t="shared" si="3"/>
        <v>39.516129032258064</v>
      </c>
      <c r="T90" s="130"/>
    </row>
    <row r="91" spans="1:20" ht="15" customHeight="1" x14ac:dyDescent="0.25">
      <c r="A91" s="126">
        <v>84</v>
      </c>
      <c r="B91" s="126" t="s">
        <v>90</v>
      </c>
      <c r="C91" s="126" t="s">
        <v>91</v>
      </c>
      <c r="D91" s="126" t="s">
        <v>92</v>
      </c>
      <c r="E91" s="128" t="s">
        <v>238</v>
      </c>
      <c r="F91" s="139">
        <v>41546</v>
      </c>
      <c r="G91" s="130" t="s">
        <v>2</v>
      </c>
      <c r="H91" s="126" t="s">
        <v>228</v>
      </c>
      <c r="I91" s="128">
        <v>4</v>
      </c>
      <c r="J91" s="126" t="s">
        <v>254</v>
      </c>
      <c r="K91" s="140">
        <v>4</v>
      </c>
      <c r="L91" s="140">
        <v>2.5</v>
      </c>
      <c r="M91" s="140">
        <v>2</v>
      </c>
      <c r="N91" s="140">
        <v>1</v>
      </c>
      <c r="O91" s="140">
        <v>1</v>
      </c>
      <c r="P91" s="140">
        <v>0</v>
      </c>
      <c r="Q91" s="140">
        <v>1.5</v>
      </c>
      <c r="R91" s="128">
        <f t="shared" si="2"/>
        <v>12</v>
      </c>
      <c r="S91" s="132">
        <f t="shared" si="3"/>
        <v>38.70967741935484</v>
      </c>
      <c r="T91" s="130"/>
    </row>
    <row r="92" spans="1:20" ht="15" customHeight="1" x14ac:dyDescent="0.25">
      <c r="A92" s="126">
        <v>85</v>
      </c>
      <c r="B92" s="147" t="s">
        <v>81</v>
      </c>
      <c r="C92" s="147" t="s">
        <v>189</v>
      </c>
      <c r="D92" s="147" t="s">
        <v>143</v>
      </c>
      <c r="E92" s="128" t="s">
        <v>238</v>
      </c>
      <c r="F92" s="148">
        <v>41585</v>
      </c>
      <c r="G92" s="130" t="s">
        <v>2</v>
      </c>
      <c r="H92" s="147" t="s">
        <v>223</v>
      </c>
      <c r="I92" s="128">
        <v>4</v>
      </c>
      <c r="J92" s="147" t="s">
        <v>244</v>
      </c>
      <c r="K92" s="149">
        <v>4</v>
      </c>
      <c r="L92" s="149">
        <v>3</v>
      </c>
      <c r="M92" s="149">
        <v>0</v>
      </c>
      <c r="N92" s="149">
        <v>1.5</v>
      </c>
      <c r="O92" s="149">
        <v>0</v>
      </c>
      <c r="P92" s="149">
        <v>1</v>
      </c>
      <c r="Q92" s="149">
        <v>2</v>
      </c>
      <c r="R92" s="128">
        <f t="shared" si="2"/>
        <v>11.5</v>
      </c>
      <c r="S92" s="132">
        <f t="shared" si="3"/>
        <v>37.096774193548384</v>
      </c>
      <c r="T92" s="130"/>
    </row>
    <row r="93" spans="1:20" ht="15" customHeight="1" x14ac:dyDescent="0.25">
      <c r="A93" s="126">
        <v>86</v>
      </c>
      <c r="B93" s="126" t="s">
        <v>24</v>
      </c>
      <c r="C93" s="126" t="s">
        <v>25</v>
      </c>
      <c r="D93" s="126" t="s">
        <v>26</v>
      </c>
      <c r="E93" s="128" t="s">
        <v>238</v>
      </c>
      <c r="F93" s="139">
        <v>41495</v>
      </c>
      <c r="G93" s="130" t="s">
        <v>2</v>
      </c>
      <c r="H93" s="126" t="s">
        <v>223</v>
      </c>
      <c r="I93" s="128">
        <v>4</v>
      </c>
      <c r="J93" s="126" t="s">
        <v>244</v>
      </c>
      <c r="K93" s="140">
        <v>0</v>
      </c>
      <c r="L93" s="140">
        <v>3.75</v>
      </c>
      <c r="M93" s="140">
        <v>3</v>
      </c>
      <c r="N93" s="140">
        <v>0</v>
      </c>
      <c r="O93" s="140">
        <v>1</v>
      </c>
      <c r="P93" s="140">
        <v>1</v>
      </c>
      <c r="Q93" s="140">
        <v>2.5</v>
      </c>
      <c r="R93" s="128">
        <f t="shared" si="2"/>
        <v>11.25</v>
      </c>
      <c r="S93" s="132">
        <f t="shared" si="3"/>
        <v>36.29032258064516</v>
      </c>
      <c r="T93" s="130"/>
    </row>
    <row r="94" spans="1:20" ht="15" customHeight="1" x14ac:dyDescent="0.25">
      <c r="A94" s="126">
        <v>87</v>
      </c>
      <c r="B94" s="134" t="s">
        <v>207</v>
      </c>
      <c r="C94" s="134" t="s">
        <v>208</v>
      </c>
      <c r="D94" s="134" t="s">
        <v>206</v>
      </c>
      <c r="E94" s="128" t="s">
        <v>8</v>
      </c>
      <c r="F94" s="144">
        <v>41450</v>
      </c>
      <c r="G94" s="130" t="s">
        <v>2</v>
      </c>
      <c r="H94" s="134" t="s">
        <v>230</v>
      </c>
      <c r="I94" s="128">
        <v>4</v>
      </c>
      <c r="J94" s="134" t="s">
        <v>271</v>
      </c>
      <c r="K94" s="135">
        <v>1</v>
      </c>
      <c r="L94" s="135">
        <v>3.5</v>
      </c>
      <c r="M94" s="135">
        <v>2</v>
      </c>
      <c r="N94" s="135">
        <v>0</v>
      </c>
      <c r="O94" s="135">
        <v>0</v>
      </c>
      <c r="P94" s="135">
        <v>1</v>
      </c>
      <c r="Q94" s="135">
        <v>1.5</v>
      </c>
      <c r="R94" s="128">
        <f t="shared" si="2"/>
        <v>9</v>
      </c>
      <c r="S94" s="132">
        <f t="shared" si="3"/>
        <v>29.032258064516128</v>
      </c>
      <c r="T94" s="130"/>
    </row>
    <row r="95" spans="1:20" ht="15" customHeight="1" x14ac:dyDescent="0.25">
      <c r="A95" s="126">
        <v>88</v>
      </c>
      <c r="B95" s="134" t="s">
        <v>204</v>
      </c>
      <c r="C95" s="134" t="s">
        <v>205</v>
      </c>
      <c r="D95" s="134" t="s">
        <v>206</v>
      </c>
      <c r="E95" s="128" t="s">
        <v>8</v>
      </c>
      <c r="F95" s="144">
        <v>41633</v>
      </c>
      <c r="G95" s="130" t="s">
        <v>2</v>
      </c>
      <c r="H95" s="134" t="s">
        <v>230</v>
      </c>
      <c r="I95" s="128">
        <v>4</v>
      </c>
      <c r="J95" s="134" t="s">
        <v>271</v>
      </c>
      <c r="K95" s="135">
        <v>0</v>
      </c>
      <c r="L95" s="135">
        <v>2.75</v>
      </c>
      <c r="M95" s="135">
        <v>0</v>
      </c>
      <c r="N95" s="135">
        <v>1</v>
      </c>
      <c r="O95" s="135">
        <v>1</v>
      </c>
      <c r="P95" s="135">
        <v>0</v>
      </c>
      <c r="Q95" s="135">
        <v>2.5</v>
      </c>
      <c r="R95" s="128">
        <f t="shared" si="2"/>
        <v>7.25</v>
      </c>
      <c r="S95" s="132">
        <f t="shared" si="3"/>
        <v>23.387096774193548</v>
      </c>
      <c r="T95" s="130"/>
    </row>
    <row r="96" spans="1:20" ht="15" customHeight="1" x14ac:dyDescent="0.25">
      <c r="A96" s="126">
        <v>89</v>
      </c>
      <c r="B96" s="156" t="s">
        <v>349</v>
      </c>
      <c r="C96" s="156" t="s">
        <v>67</v>
      </c>
      <c r="D96" s="156" t="s">
        <v>297</v>
      </c>
      <c r="E96" s="165" t="s">
        <v>238</v>
      </c>
      <c r="F96" s="166">
        <v>41357</v>
      </c>
      <c r="G96" s="130" t="s">
        <v>2</v>
      </c>
      <c r="H96" s="127" t="s">
        <v>230</v>
      </c>
      <c r="I96" s="128">
        <v>4</v>
      </c>
      <c r="J96" s="156" t="s">
        <v>963</v>
      </c>
      <c r="K96" s="146">
        <v>2</v>
      </c>
      <c r="L96" s="146">
        <v>2.75</v>
      </c>
      <c r="M96" s="146">
        <v>1</v>
      </c>
      <c r="N96" s="146">
        <v>0</v>
      </c>
      <c r="O96" s="146">
        <v>0</v>
      </c>
      <c r="P96" s="146">
        <v>0</v>
      </c>
      <c r="Q96" s="146">
        <v>0</v>
      </c>
      <c r="R96" s="167">
        <f t="shared" si="2"/>
        <v>5.75</v>
      </c>
      <c r="S96" s="168">
        <f t="shared" si="3"/>
        <v>18.548387096774192</v>
      </c>
      <c r="T96" s="156"/>
    </row>
  </sheetData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3"/>
  <sheetViews>
    <sheetView tabSelected="1" workbookViewId="0">
      <selection activeCell="H14" sqref="H14"/>
    </sheetView>
  </sheetViews>
  <sheetFormatPr defaultColWidth="12.7109375" defaultRowHeight="15" x14ac:dyDescent="0.25"/>
  <cols>
    <col min="1" max="1" width="4.7109375" style="170" customWidth="1"/>
    <col min="2" max="2" width="12.7109375" style="170"/>
    <col min="3" max="3" width="12.7109375" style="170" bestFit="1" customWidth="1"/>
    <col min="4" max="4" width="16.7109375" style="170" customWidth="1"/>
    <col min="5" max="5" width="7.140625" style="170" customWidth="1"/>
    <col min="6" max="6" width="12.7109375" style="170" bestFit="1" customWidth="1"/>
    <col min="7" max="7" width="9.85546875" style="170" customWidth="1"/>
    <col min="8" max="8" width="19.140625" style="170" customWidth="1"/>
    <col min="9" max="9" width="6.28515625" style="170" customWidth="1"/>
    <col min="10" max="10" width="21.28515625" style="170" customWidth="1"/>
    <col min="11" max="11" width="5" style="170" customWidth="1"/>
    <col min="12" max="12" width="5.140625" style="203" customWidth="1"/>
    <col min="13" max="13" width="4.7109375" style="170" customWidth="1"/>
    <col min="14" max="14" width="6" style="170" bestFit="1" customWidth="1"/>
    <col min="15" max="15" width="4.85546875" style="170" customWidth="1"/>
    <col min="16" max="16" width="4.7109375" style="170" customWidth="1"/>
    <col min="17" max="17" width="4.5703125" style="170" customWidth="1"/>
    <col min="18" max="18" width="4.85546875" style="170" customWidth="1"/>
    <col min="19" max="19" width="5.28515625" style="170" customWidth="1"/>
    <col min="20" max="20" width="5.140625" style="170" customWidth="1"/>
    <col min="21" max="21" width="5.42578125" style="170" customWidth="1"/>
    <col min="22" max="23" width="12.7109375" style="170" bestFit="1" customWidth="1"/>
    <col min="24" max="16384" width="12.7109375" style="170"/>
  </cols>
  <sheetData>
    <row r="1" spans="1:24" x14ac:dyDescent="0.25">
      <c r="A1" s="172" t="s">
        <v>0</v>
      </c>
      <c r="B1" s="107" t="s">
        <v>964</v>
      </c>
      <c r="C1" s="107"/>
      <c r="D1" s="107"/>
      <c r="E1" s="107"/>
      <c r="F1" s="107"/>
      <c r="G1" s="107"/>
      <c r="H1" s="113"/>
      <c r="I1" s="113"/>
      <c r="J1" s="113"/>
      <c r="L1" s="173"/>
    </row>
    <row r="2" spans="1:24" x14ac:dyDescent="0.25">
      <c r="A2" s="113"/>
      <c r="B2" s="174" t="s">
        <v>1</v>
      </c>
      <c r="C2" s="113" t="s">
        <v>2</v>
      </c>
      <c r="D2" s="113" t="s">
        <v>0</v>
      </c>
      <c r="E2" s="113"/>
      <c r="F2" s="113"/>
      <c r="G2" s="113"/>
      <c r="H2" s="113"/>
      <c r="I2" s="113"/>
      <c r="J2" s="113"/>
      <c r="L2" s="173"/>
    </row>
    <row r="3" spans="1:24" x14ac:dyDescent="0.25">
      <c r="A3" s="113"/>
      <c r="B3" s="174" t="s">
        <v>3</v>
      </c>
      <c r="C3" s="113" t="s">
        <v>4</v>
      </c>
      <c r="D3" s="113"/>
      <c r="E3" s="113"/>
      <c r="F3" s="113"/>
      <c r="G3" s="113"/>
      <c r="H3" s="113"/>
      <c r="I3" s="113"/>
      <c r="J3" s="113"/>
      <c r="L3" s="173"/>
    </row>
    <row r="4" spans="1:24" x14ac:dyDescent="0.25">
      <c r="A4" s="113"/>
      <c r="B4" s="174" t="s">
        <v>5</v>
      </c>
      <c r="C4" s="113">
        <v>5</v>
      </c>
      <c r="D4" s="113"/>
      <c r="E4" s="113"/>
      <c r="F4" s="113"/>
      <c r="G4" s="113"/>
      <c r="H4" s="113"/>
      <c r="I4" s="113"/>
      <c r="J4" s="113"/>
      <c r="L4" s="173"/>
    </row>
    <row r="5" spans="1:24" x14ac:dyDescent="0.25">
      <c r="A5" s="113"/>
      <c r="B5" s="175" t="s">
        <v>6</v>
      </c>
      <c r="C5" s="113" t="s">
        <v>0</v>
      </c>
      <c r="D5" s="113"/>
      <c r="E5" s="113"/>
      <c r="F5" s="116"/>
      <c r="G5" s="113"/>
      <c r="H5" s="113"/>
      <c r="I5" s="113"/>
      <c r="J5" s="113"/>
      <c r="L5" s="173"/>
    </row>
    <row r="6" spans="1:24" x14ac:dyDescent="0.25">
      <c r="A6" s="176"/>
      <c r="B6" s="176"/>
      <c r="C6" s="177"/>
      <c r="D6" s="177"/>
      <c r="E6" s="177"/>
      <c r="F6" s="119"/>
      <c r="G6" s="177"/>
      <c r="H6" s="177"/>
      <c r="I6" s="177"/>
      <c r="J6" s="177"/>
      <c r="K6" s="178"/>
      <c r="L6" s="179"/>
    </row>
    <row r="7" spans="1:24" ht="56.25" customHeight="1" x14ac:dyDescent="0.25">
      <c r="A7" s="272" t="s">
        <v>9</v>
      </c>
      <c r="B7" s="280" t="s">
        <v>10</v>
      </c>
      <c r="C7" s="281" t="s">
        <v>11</v>
      </c>
      <c r="D7" s="281" t="s">
        <v>12</v>
      </c>
      <c r="E7" s="281" t="s">
        <v>13</v>
      </c>
      <c r="F7" s="281" t="s">
        <v>14</v>
      </c>
      <c r="G7" s="281" t="s">
        <v>15</v>
      </c>
      <c r="H7" s="281" t="s">
        <v>16</v>
      </c>
      <c r="I7" s="281" t="s">
        <v>5</v>
      </c>
      <c r="J7" s="281" t="s">
        <v>17</v>
      </c>
      <c r="K7" s="282">
        <v>1</v>
      </c>
      <c r="L7" s="281">
        <v>2</v>
      </c>
      <c r="M7" s="283">
        <v>3</v>
      </c>
      <c r="N7" s="281">
        <v>4</v>
      </c>
      <c r="O7" s="281">
        <v>5</v>
      </c>
      <c r="P7" s="281">
        <v>6</v>
      </c>
      <c r="Q7" s="281">
        <v>7</v>
      </c>
      <c r="R7" s="281">
        <v>8</v>
      </c>
      <c r="S7" s="281">
        <v>9</v>
      </c>
      <c r="T7" s="281">
        <v>10</v>
      </c>
      <c r="U7" s="281">
        <v>11</v>
      </c>
      <c r="V7" s="281" t="s">
        <v>19</v>
      </c>
      <c r="W7" s="284" t="s">
        <v>278</v>
      </c>
      <c r="X7" s="281" t="s">
        <v>18</v>
      </c>
    </row>
    <row r="8" spans="1:24" s="290" customFormat="1" ht="15" customHeight="1" x14ac:dyDescent="0.25">
      <c r="A8" s="147">
        <v>1</v>
      </c>
      <c r="B8" s="192" t="s">
        <v>295</v>
      </c>
      <c r="C8" s="134" t="s">
        <v>296</v>
      </c>
      <c r="D8" s="134" t="s">
        <v>297</v>
      </c>
      <c r="E8" s="153" t="s">
        <v>238</v>
      </c>
      <c r="F8" s="144">
        <v>41194</v>
      </c>
      <c r="G8" s="147" t="s">
        <v>2</v>
      </c>
      <c r="H8" s="134" t="s">
        <v>377</v>
      </c>
      <c r="I8" s="184">
        <v>5</v>
      </c>
      <c r="J8" s="134" t="s">
        <v>401</v>
      </c>
      <c r="K8" s="356">
        <v>4</v>
      </c>
      <c r="L8" s="164">
        <v>8</v>
      </c>
      <c r="M8" s="357">
        <v>5</v>
      </c>
      <c r="N8" s="288">
        <v>12</v>
      </c>
      <c r="O8" s="288">
        <v>8</v>
      </c>
      <c r="P8" s="288">
        <v>3</v>
      </c>
      <c r="Q8" s="288">
        <v>5</v>
      </c>
      <c r="R8" s="288">
        <v>3</v>
      </c>
      <c r="S8" s="288">
        <v>3</v>
      </c>
      <c r="T8" s="288">
        <v>3</v>
      </c>
      <c r="U8" s="288">
        <v>4</v>
      </c>
      <c r="V8" s="288">
        <f>SUM(K8:U8)</f>
        <v>58</v>
      </c>
      <c r="W8" s="358">
        <f>V8/58</f>
        <v>1</v>
      </c>
      <c r="X8" s="184" t="s">
        <v>960</v>
      </c>
    </row>
    <row r="9" spans="1:24" s="290" customFormat="1" ht="15" customHeight="1" x14ac:dyDescent="0.25">
      <c r="A9" s="147">
        <v>2</v>
      </c>
      <c r="B9" s="359" t="s">
        <v>298</v>
      </c>
      <c r="C9" s="53" t="s">
        <v>299</v>
      </c>
      <c r="D9" s="53" t="s">
        <v>300</v>
      </c>
      <c r="E9" s="153" t="s">
        <v>238</v>
      </c>
      <c r="F9" s="49">
        <v>41167</v>
      </c>
      <c r="G9" s="147" t="s">
        <v>2</v>
      </c>
      <c r="H9" s="53" t="s">
        <v>380</v>
      </c>
      <c r="I9" s="184">
        <v>5</v>
      </c>
      <c r="J9" s="53" t="s">
        <v>402</v>
      </c>
      <c r="K9" s="356">
        <v>4</v>
      </c>
      <c r="L9" s="164">
        <v>8</v>
      </c>
      <c r="M9" s="357">
        <v>5</v>
      </c>
      <c r="N9" s="288">
        <v>12</v>
      </c>
      <c r="O9" s="288">
        <v>7.5</v>
      </c>
      <c r="P9" s="288">
        <v>2</v>
      </c>
      <c r="Q9" s="288">
        <v>5</v>
      </c>
      <c r="R9" s="288">
        <v>0</v>
      </c>
      <c r="S9" s="288">
        <v>3</v>
      </c>
      <c r="T9" s="288">
        <v>3</v>
      </c>
      <c r="U9" s="288">
        <v>4</v>
      </c>
      <c r="V9" s="288">
        <f>SUM(K9:U9)</f>
        <v>53.5</v>
      </c>
      <c r="W9" s="358">
        <f>V9/58</f>
        <v>0.92241379310344829</v>
      </c>
      <c r="X9" s="184" t="s">
        <v>961</v>
      </c>
    </row>
    <row r="10" spans="1:24" s="290" customFormat="1" ht="15" customHeight="1" x14ac:dyDescent="0.25">
      <c r="A10" s="303">
        <v>3</v>
      </c>
      <c r="B10" s="376" t="s">
        <v>306</v>
      </c>
      <c r="C10" s="377" t="s">
        <v>113</v>
      </c>
      <c r="D10" s="377" t="s">
        <v>297</v>
      </c>
      <c r="E10" s="300" t="s">
        <v>238</v>
      </c>
      <c r="F10" s="378">
        <v>41056</v>
      </c>
      <c r="G10" s="303" t="s">
        <v>2</v>
      </c>
      <c r="H10" s="377" t="s">
        <v>384</v>
      </c>
      <c r="I10" s="305">
        <v>5</v>
      </c>
      <c r="J10" s="377" t="s">
        <v>406</v>
      </c>
      <c r="K10" s="379">
        <v>0</v>
      </c>
      <c r="L10" s="380">
        <v>8</v>
      </c>
      <c r="M10" s="381">
        <v>5</v>
      </c>
      <c r="N10" s="304">
        <v>12</v>
      </c>
      <c r="O10" s="304">
        <v>8</v>
      </c>
      <c r="P10" s="304">
        <v>1</v>
      </c>
      <c r="Q10" s="304">
        <v>3</v>
      </c>
      <c r="R10" s="304">
        <v>1</v>
      </c>
      <c r="S10" s="304">
        <v>3</v>
      </c>
      <c r="T10" s="304">
        <v>3</v>
      </c>
      <c r="U10" s="304">
        <v>4</v>
      </c>
      <c r="V10" s="304">
        <f>SUM(K10:U10)</f>
        <v>48</v>
      </c>
      <c r="W10" s="382">
        <f>V10/58</f>
        <v>0.82758620689655171</v>
      </c>
      <c r="X10" s="305" t="s">
        <v>961</v>
      </c>
    </row>
    <row r="11" spans="1:24" s="290" customFormat="1" ht="15" customHeight="1" x14ac:dyDescent="0.25">
      <c r="A11" s="147">
        <v>4</v>
      </c>
      <c r="B11" s="182" t="s">
        <v>355</v>
      </c>
      <c r="C11" s="183" t="s">
        <v>43</v>
      </c>
      <c r="D11" s="183" t="s">
        <v>356</v>
      </c>
      <c r="E11" s="153" t="s">
        <v>238</v>
      </c>
      <c r="F11" s="185">
        <v>40968</v>
      </c>
      <c r="G11" s="147" t="s">
        <v>2</v>
      </c>
      <c r="H11" s="183" t="s">
        <v>389</v>
      </c>
      <c r="I11" s="184">
        <v>5</v>
      </c>
      <c r="J11" s="183" t="s">
        <v>413</v>
      </c>
      <c r="K11" s="356">
        <v>4</v>
      </c>
      <c r="L11" s="164">
        <v>5.5</v>
      </c>
      <c r="M11" s="357">
        <v>5</v>
      </c>
      <c r="N11" s="288">
        <v>11</v>
      </c>
      <c r="O11" s="288">
        <v>5.5</v>
      </c>
      <c r="P11" s="288">
        <v>0</v>
      </c>
      <c r="Q11" s="288">
        <v>4</v>
      </c>
      <c r="R11" s="288">
        <v>0</v>
      </c>
      <c r="S11" s="288">
        <v>3</v>
      </c>
      <c r="T11" s="288">
        <v>3</v>
      </c>
      <c r="U11" s="288">
        <v>4</v>
      </c>
      <c r="V11" s="288">
        <f>SUM(K11:U11)</f>
        <v>45</v>
      </c>
      <c r="W11" s="358">
        <f>V11/58</f>
        <v>0.77586206896551724</v>
      </c>
      <c r="X11" s="184" t="s">
        <v>961</v>
      </c>
    </row>
    <row r="12" spans="1:24" s="290" customFormat="1" ht="15" customHeight="1" x14ac:dyDescent="0.25">
      <c r="A12" s="147">
        <v>5</v>
      </c>
      <c r="B12" s="192" t="s">
        <v>318</v>
      </c>
      <c r="C12" s="134" t="s">
        <v>107</v>
      </c>
      <c r="D12" s="134" t="s">
        <v>29</v>
      </c>
      <c r="E12" s="153" t="s">
        <v>238</v>
      </c>
      <c r="F12" s="144">
        <v>41198</v>
      </c>
      <c r="G12" s="147" t="s">
        <v>2</v>
      </c>
      <c r="H12" s="134" t="s">
        <v>377</v>
      </c>
      <c r="I12" s="184">
        <v>5</v>
      </c>
      <c r="J12" s="134" t="s">
        <v>399</v>
      </c>
      <c r="K12" s="356">
        <v>2</v>
      </c>
      <c r="L12" s="164">
        <v>4</v>
      </c>
      <c r="M12" s="357">
        <v>5</v>
      </c>
      <c r="N12" s="288">
        <v>12</v>
      </c>
      <c r="O12" s="288">
        <v>7</v>
      </c>
      <c r="P12" s="288">
        <v>3</v>
      </c>
      <c r="Q12" s="288">
        <v>0</v>
      </c>
      <c r="R12" s="288">
        <v>2</v>
      </c>
      <c r="S12" s="288">
        <v>3</v>
      </c>
      <c r="T12" s="288">
        <v>2</v>
      </c>
      <c r="U12" s="288">
        <v>4</v>
      </c>
      <c r="V12" s="288">
        <f>SUM(K12:U12)</f>
        <v>44</v>
      </c>
      <c r="W12" s="358">
        <f>V12/58</f>
        <v>0.75862068965517238</v>
      </c>
      <c r="X12" s="184" t="s">
        <v>961</v>
      </c>
    </row>
    <row r="13" spans="1:24" s="290" customFormat="1" ht="15" customHeight="1" x14ac:dyDescent="0.25">
      <c r="A13" s="147">
        <v>6</v>
      </c>
      <c r="B13" s="359" t="s">
        <v>302</v>
      </c>
      <c r="C13" s="53" t="s">
        <v>303</v>
      </c>
      <c r="D13" s="53" t="s">
        <v>304</v>
      </c>
      <c r="E13" s="153" t="s">
        <v>238</v>
      </c>
      <c r="F13" s="49">
        <v>41061</v>
      </c>
      <c r="G13" s="147" t="s">
        <v>2</v>
      </c>
      <c r="H13" s="147" t="s">
        <v>381</v>
      </c>
      <c r="I13" s="184">
        <v>5</v>
      </c>
      <c r="J13" s="53" t="s">
        <v>404</v>
      </c>
      <c r="K13" s="356">
        <v>4</v>
      </c>
      <c r="L13" s="164">
        <v>5.5</v>
      </c>
      <c r="M13" s="357">
        <v>4.5</v>
      </c>
      <c r="N13" s="288">
        <v>11</v>
      </c>
      <c r="O13" s="288">
        <v>5.5</v>
      </c>
      <c r="P13" s="288">
        <v>0</v>
      </c>
      <c r="Q13" s="288">
        <v>1</v>
      </c>
      <c r="R13" s="288">
        <v>1</v>
      </c>
      <c r="S13" s="288">
        <v>2</v>
      </c>
      <c r="T13" s="288">
        <v>3</v>
      </c>
      <c r="U13" s="288">
        <v>4</v>
      </c>
      <c r="V13" s="288">
        <f>SUM(K13:U13)</f>
        <v>41.5</v>
      </c>
      <c r="W13" s="358">
        <f>V13/58</f>
        <v>0.71551724137931039</v>
      </c>
      <c r="X13" s="184" t="s">
        <v>961</v>
      </c>
    </row>
    <row r="14" spans="1:24" s="290" customFormat="1" ht="15" customHeight="1" x14ac:dyDescent="0.25">
      <c r="A14" s="147">
        <v>7</v>
      </c>
      <c r="B14" s="182" t="s">
        <v>344</v>
      </c>
      <c r="C14" s="183" t="s">
        <v>345</v>
      </c>
      <c r="D14" s="183" t="s">
        <v>206</v>
      </c>
      <c r="E14" s="153" t="s">
        <v>8</v>
      </c>
      <c r="F14" s="185">
        <v>41086</v>
      </c>
      <c r="G14" s="147" t="s">
        <v>2</v>
      </c>
      <c r="H14" s="183" t="s">
        <v>389</v>
      </c>
      <c r="I14" s="184">
        <v>5</v>
      </c>
      <c r="J14" s="183" t="s">
        <v>413</v>
      </c>
      <c r="K14" s="356">
        <v>4</v>
      </c>
      <c r="L14" s="164">
        <v>8</v>
      </c>
      <c r="M14" s="357">
        <v>5</v>
      </c>
      <c r="N14" s="288">
        <v>12</v>
      </c>
      <c r="O14" s="288">
        <v>8</v>
      </c>
      <c r="P14" s="288">
        <v>0</v>
      </c>
      <c r="Q14" s="288">
        <v>1</v>
      </c>
      <c r="R14" s="288">
        <v>0</v>
      </c>
      <c r="S14" s="288">
        <v>0</v>
      </c>
      <c r="T14" s="288">
        <v>1</v>
      </c>
      <c r="U14" s="288">
        <v>2</v>
      </c>
      <c r="V14" s="288">
        <f>SUM(K14:U14)</f>
        <v>41</v>
      </c>
      <c r="W14" s="358">
        <f>V14/58</f>
        <v>0.7068965517241379</v>
      </c>
      <c r="X14" s="184" t="s">
        <v>961</v>
      </c>
    </row>
    <row r="15" spans="1:24" s="290" customFormat="1" ht="15" customHeight="1" x14ac:dyDescent="0.25">
      <c r="A15" s="147">
        <v>8</v>
      </c>
      <c r="B15" s="190" t="s">
        <v>322</v>
      </c>
      <c r="C15" s="147" t="s">
        <v>323</v>
      </c>
      <c r="D15" s="147" t="s">
        <v>164</v>
      </c>
      <c r="E15" s="295" t="s">
        <v>8</v>
      </c>
      <c r="F15" s="148">
        <v>41177</v>
      </c>
      <c r="G15" s="147" t="s">
        <v>2</v>
      </c>
      <c r="H15" s="147" t="s">
        <v>382</v>
      </c>
      <c r="I15" s="184">
        <v>5</v>
      </c>
      <c r="J15" s="53" t="s">
        <v>408</v>
      </c>
      <c r="K15" s="360">
        <v>4</v>
      </c>
      <c r="L15" s="361">
        <v>5</v>
      </c>
      <c r="M15" s="362">
        <v>5</v>
      </c>
      <c r="N15" s="297">
        <v>9</v>
      </c>
      <c r="O15" s="297">
        <v>6</v>
      </c>
      <c r="P15" s="297">
        <v>3</v>
      </c>
      <c r="Q15" s="297">
        <v>2</v>
      </c>
      <c r="R15" s="297">
        <v>0</v>
      </c>
      <c r="S15" s="297">
        <v>3</v>
      </c>
      <c r="T15" s="297">
        <v>0</v>
      </c>
      <c r="U15" s="297">
        <v>2</v>
      </c>
      <c r="V15" s="288">
        <f>SUM(K15:U15)</f>
        <v>39</v>
      </c>
      <c r="W15" s="358">
        <f>V15/58</f>
        <v>0.67241379310344829</v>
      </c>
      <c r="X15" s="184" t="s">
        <v>961</v>
      </c>
    </row>
    <row r="16" spans="1:24" s="290" customFormat="1" ht="15" customHeight="1" x14ac:dyDescent="0.25">
      <c r="A16" s="147">
        <v>9</v>
      </c>
      <c r="B16" s="363" t="s">
        <v>965</v>
      </c>
      <c r="C16" s="287" t="s">
        <v>291</v>
      </c>
      <c r="D16" s="287" t="s">
        <v>53</v>
      </c>
      <c r="E16" s="295" t="s">
        <v>238</v>
      </c>
      <c r="F16" s="296">
        <v>40916</v>
      </c>
      <c r="G16" s="147" t="s">
        <v>2</v>
      </c>
      <c r="H16" s="147" t="s">
        <v>226</v>
      </c>
      <c r="I16" s="184">
        <v>5</v>
      </c>
      <c r="J16" s="147" t="s">
        <v>398</v>
      </c>
      <c r="K16" s="360">
        <v>4</v>
      </c>
      <c r="L16" s="361">
        <v>6</v>
      </c>
      <c r="M16" s="362">
        <v>5</v>
      </c>
      <c r="N16" s="297">
        <v>12</v>
      </c>
      <c r="O16" s="297">
        <v>5</v>
      </c>
      <c r="P16" s="297">
        <v>0</v>
      </c>
      <c r="Q16" s="297">
        <v>4</v>
      </c>
      <c r="R16" s="297">
        <v>0</v>
      </c>
      <c r="S16" s="297">
        <v>0</v>
      </c>
      <c r="T16" s="297">
        <v>1</v>
      </c>
      <c r="U16" s="297">
        <v>2</v>
      </c>
      <c r="V16" s="288">
        <f>SUM(K16:U16)</f>
        <v>39</v>
      </c>
      <c r="W16" s="358">
        <f>V16/58</f>
        <v>0.67241379310344829</v>
      </c>
      <c r="X16" s="184" t="s">
        <v>961</v>
      </c>
    </row>
    <row r="17" spans="1:24" s="290" customFormat="1" ht="15" customHeight="1" x14ac:dyDescent="0.25">
      <c r="A17" s="147">
        <v>10</v>
      </c>
      <c r="B17" s="364" t="s">
        <v>332</v>
      </c>
      <c r="C17" s="365" t="s">
        <v>37</v>
      </c>
      <c r="D17" s="365" t="s">
        <v>65</v>
      </c>
      <c r="E17" s="153" t="s">
        <v>238</v>
      </c>
      <c r="F17" s="366">
        <v>41032</v>
      </c>
      <c r="G17" s="147" t="s">
        <v>2</v>
      </c>
      <c r="H17" s="367" t="s">
        <v>386</v>
      </c>
      <c r="I17" s="184">
        <v>5</v>
      </c>
      <c r="J17" s="368" t="s">
        <v>404</v>
      </c>
      <c r="K17" s="356">
        <v>4</v>
      </c>
      <c r="L17" s="164">
        <v>6</v>
      </c>
      <c r="M17" s="357">
        <v>5</v>
      </c>
      <c r="N17" s="288">
        <v>11</v>
      </c>
      <c r="O17" s="288">
        <v>3.5</v>
      </c>
      <c r="P17" s="288">
        <v>0</v>
      </c>
      <c r="Q17" s="288">
        <v>4</v>
      </c>
      <c r="R17" s="288">
        <v>0</v>
      </c>
      <c r="S17" s="288">
        <v>0</v>
      </c>
      <c r="T17" s="288">
        <v>1</v>
      </c>
      <c r="U17" s="288">
        <v>4</v>
      </c>
      <c r="V17" s="288">
        <f>SUM(K17:U17)</f>
        <v>38.5</v>
      </c>
      <c r="W17" s="358">
        <f>V17/58</f>
        <v>0.66379310344827591</v>
      </c>
      <c r="X17" s="184" t="s">
        <v>961</v>
      </c>
    </row>
    <row r="18" spans="1:24" s="290" customFormat="1" ht="15" customHeight="1" x14ac:dyDescent="0.25">
      <c r="A18" s="147">
        <v>11</v>
      </c>
      <c r="B18" s="182" t="s">
        <v>343</v>
      </c>
      <c r="C18" s="183" t="s">
        <v>142</v>
      </c>
      <c r="D18" s="183" t="s">
        <v>62</v>
      </c>
      <c r="E18" s="153" t="s">
        <v>238</v>
      </c>
      <c r="F18" s="185">
        <v>41200</v>
      </c>
      <c r="G18" s="147" t="s">
        <v>2</v>
      </c>
      <c r="H18" s="183" t="s">
        <v>390</v>
      </c>
      <c r="I18" s="184">
        <v>5</v>
      </c>
      <c r="J18" s="183" t="s">
        <v>414</v>
      </c>
      <c r="K18" s="356">
        <v>4</v>
      </c>
      <c r="L18" s="164">
        <v>8</v>
      </c>
      <c r="M18" s="357">
        <v>5</v>
      </c>
      <c r="N18" s="288">
        <v>8</v>
      </c>
      <c r="O18" s="288">
        <v>7.5</v>
      </c>
      <c r="P18" s="288">
        <v>0</v>
      </c>
      <c r="Q18" s="288">
        <v>0</v>
      </c>
      <c r="R18" s="288">
        <v>0</v>
      </c>
      <c r="S18" s="288">
        <v>1</v>
      </c>
      <c r="T18" s="288">
        <v>1</v>
      </c>
      <c r="U18" s="288">
        <v>4</v>
      </c>
      <c r="V18" s="288">
        <f>SUM(K18:U18)</f>
        <v>38.5</v>
      </c>
      <c r="W18" s="358">
        <f>V18/58</f>
        <v>0.66379310344827591</v>
      </c>
      <c r="X18" s="184" t="s">
        <v>961</v>
      </c>
    </row>
    <row r="19" spans="1:24" s="290" customFormat="1" ht="15" customHeight="1" x14ac:dyDescent="0.25">
      <c r="A19" s="147">
        <v>12</v>
      </c>
      <c r="B19" s="190" t="s">
        <v>285</v>
      </c>
      <c r="C19" s="147" t="s">
        <v>286</v>
      </c>
      <c r="D19" s="147" t="s">
        <v>287</v>
      </c>
      <c r="E19" s="153" t="s">
        <v>238</v>
      </c>
      <c r="F19" s="148">
        <v>41122</v>
      </c>
      <c r="G19" s="147" t="s">
        <v>2</v>
      </c>
      <c r="H19" s="147" t="s">
        <v>226</v>
      </c>
      <c r="I19" s="184">
        <v>5</v>
      </c>
      <c r="J19" s="147" t="s">
        <v>397</v>
      </c>
      <c r="K19" s="356">
        <v>4</v>
      </c>
      <c r="L19" s="164">
        <v>6.5</v>
      </c>
      <c r="M19" s="357">
        <v>5</v>
      </c>
      <c r="N19" s="288">
        <v>12</v>
      </c>
      <c r="O19" s="288">
        <v>6</v>
      </c>
      <c r="P19" s="288">
        <v>0</v>
      </c>
      <c r="Q19" s="288">
        <v>1</v>
      </c>
      <c r="R19" s="288">
        <v>0</v>
      </c>
      <c r="S19" s="288">
        <v>0</v>
      </c>
      <c r="T19" s="288">
        <v>1</v>
      </c>
      <c r="U19" s="288">
        <v>3</v>
      </c>
      <c r="V19" s="288">
        <f>SUM(K19:U19)</f>
        <v>38.5</v>
      </c>
      <c r="W19" s="358">
        <f>V19/58</f>
        <v>0.66379310344827591</v>
      </c>
      <c r="X19" s="184" t="s">
        <v>961</v>
      </c>
    </row>
    <row r="20" spans="1:24" ht="15" customHeight="1" x14ac:dyDescent="0.25">
      <c r="A20" s="147">
        <v>13</v>
      </c>
      <c r="B20" s="182" t="s">
        <v>330</v>
      </c>
      <c r="C20" s="183" t="s">
        <v>118</v>
      </c>
      <c r="D20" s="183" t="s">
        <v>331</v>
      </c>
      <c r="E20" s="153" t="s">
        <v>8</v>
      </c>
      <c r="F20" s="185" t="s">
        <v>374</v>
      </c>
      <c r="G20" s="147" t="s">
        <v>2</v>
      </c>
      <c r="H20" s="183" t="s">
        <v>385</v>
      </c>
      <c r="I20" s="184">
        <v>5</v>
      </c>
      <c r="J20" s="183" t="s">
        <v>408</v>
      </c>
      <c r="K20" s="186">
        <v>4</v>
      </c>
      <c r="L20" s="138">
        <v>5</v>
      </c>
      <c r="M20" s="187">
        <v>5</v>
      </c>
      <c r="N20" s="188">
        <v>10</v>
      </c>
      <c r="O20" s="188">
        <v>5</v>
      </c>
      <c r="P20" s="188">
        <v>0</v>
      </c>
      <c r="Q20" s="188">
        <v>1</v>
      </c>
      <c r="R20" s="188">
        <v>0</v>
      </c>
      <c r="S20" s="188">
        <v>3</v>
      </c>
      <c r="T20" s="188">
        <v>3</v>
      </c>
      <c r="U20" s="188">
        <v>2</v>
      </c>
      <c r="V20" s="188">
        <f>SUM(K20:U20)</f>
        <v>38</v>
      </c>
      <c r="W20" s="189">
        <f>V20/58</f>
        <v>0.65517241379310343</v>
      </c>
      <c r="X20" s="180"/>
    </row>
    <row r="21" spans="1:24" ht="15" customHeight="1" x14ac:dyDescent="0.25">
      <c r="A21" s="147">
        <v>14</v>
      </c>
      <c r="B21" s="190" t="s">
        <v>314</v>
      </c>
      <c r="C21" s="147" t="s">
        <v>115</v>
      </c>
      <c r="D21" s="147" t="s">
        <v>38</v>
      </c>
      <c r="E21" s="153" t="s">
        <v>238</v>
      </c>
      <c r="F21" s="148">
        <v>41167</v>
      </c>
      <c r="G21" s="147" t="s">
        <v>2</v>
      </c>
      <c r="H21" s="147" t="s">
        <v>226</v>
      </c>
      <c r="I21" s="184">
        <v>5</v>
      </c>
      <c r="J21" s="147" t="s">
        <v>396</v>
      </c>
      <c r="K21" s="186">
        <v>4</v>
      </c>
      <c r="L21" s="138">
        <v>6</v>
      </c>
      <c r="M21" s="187">
        <v>5</v>
      </c>
      <c r="N21" s="188">
        <v>7.5</v>
      </c>
      <c r="O21" s="188">
        <v>4.5</v>
      </c>
      <c r="P21" s="188">
        <v>1</v>
      </c>
      <c r="Q21" s="188">
        <v>5</v>
      </c>
      <c r="R21" s="188">
        <v>1</v>
      </c>
      <c r="S21" s="188">
        <v>1</v>
      </c>
      <c r="T21" s="188">
        <v>1</v>
      </c>
      <c r="U21" s="188">
        <v>1</v>
      </c>
      <c r="V21" s="188">
        <f>SUM(K21:U21)</f>
        <v>37</v>
      </c>
      <c r="W21" s="189">
        <f>V21/58</f>
        <v>0.63793103448275867</v>
      </c>
      <c r="X21" s="180"/>
    </row>
    <row r="22" spans="1:24" ht="15" customHeight="1" x14ac:dyDescent="0.25">
      <c r="A22" s="147">
        <v>15</v>
      </c>
      <c r="B22" s="191" t="s">
        <v>372</v>
      </c>
      <c r="C22" s="161" t="s">
        <v>373</v>
      </c>
      <c r="D22" s="161" t="s">
        <v>101</v>
      </c>
      <c r="E22" s="153" t="s">
        <v>238</v>
      </c>
      <c r="F22" s="162">
        <v>41080</v>
      </c>
      <c r="G22" s="147" t="s">
        <v>2</v>
      </c>
      <c r="H22" s="161" t="s">
        <v>384</v>
      </c>
      <c r="I22" s="184">
        <v>5</v>
      </c>
      <c r="J22" s="161" t="s">
        <v>616</v>
      </c>
      <c r="K22" s="186">
        <v>4</v>
      </c>
      <c r="L22" s="138">
        <v>5</v>
      </c>
      <c r="M22" s="187">
        <v>5</v>
      </c>
      <c r="N22" s="188">
        <v>9</v>
      </c>
      <c r="O22" s="188">
        <v>5.5</v>
      </c>
      <c r="P22" s="188">
        <v>0</v>
      </c>
      <c r="Q22" s="188">
        <v>2</v>
      </c>
      <c r="R22" s="188">
        <v>1</v>
      </c>
      <c r="S22" s="188">
        <v>0</v>
      </c>
      <c r="T22" s="188">
        <v>0</v>
      </c>
      <c r="U22" s="188">
        <v>4</v>
      </c>
      <c r="V22" s="188">
        <f>SUM(K22:U22)</f>
        <v>35.5</v>
      </c>
      <c r="W22" s="189">
        <f>V22/58</f>
        <v>0.61206896551724133</v>
      </c>
      <c r="X22" s="180"/>
    </row>
    <row r="23" spans="1:24" ht="15" customHeight="1" x14ac:dyDescent="0.25">
      <c r="A23" s="147">
        <v>16</v>
      </c>
      <c r="B23" s="182" t="s">
        <v>338</v>
      </c>
      <c r="C23" s="183" t="s">
        <v>339</v>
      </c>
      <c r="D23" s="183" t="s">
        <v>56</v>
      </c>
      <c r="E23" s="153" t="s">
        <v>8</v>
      </c>
      <c r="F23" s="185" t="s">
        <v>375</v>
      </c>
      <c r="G23" s="147" t="s">
        <v>2</v>
      </c>
      <c r="H23" s="183" t="s">
        <v>385</v>
      </c>
      <c r="I23" s="184">
        <v>5</v>
      </c>
      <c r="J23" s="183" t="s">
        <v>408</v>
      </c>
      <c r="K23" s="186">
        <v>4</v>
      </c>
      <c r="L23" s="138">
        <v>6</v>
      </c>
      <c r="M23" s="187">
        <v>5</v>
      </c>
      <c r="N23" s="188">
        <v>9</v>
      </c>
      <c r="O23" s="188">
        <v>4</v>
      </c>
      <c r="P23" s="188">
        <v>0</v>
      </c>
      <c r="Q23" s="188">
        <v>0</v>
      </c>
      <c r="R23" s="188">
        <v>0</v>
      </c>
      <c r="S23" s="188">
        <v>3</v>
      </c>
      <c r="T23" s="188">
        <v>3</v>
      </c>
      <c r="U23" s="188">
        <v>1</v>
      </c>
      <c r="V23" s="188">
        <f>SUM(K23:U23)</f>
        <v>35</v>
      </c>
      <c r="W23" s="189">
        <f>V23/58</f>
        <v>0.60344827586206895</v>
      </c>
      <c r="X23" s="180"/>
    </row>
    <row r="24" spans="1:24" ht="15" customHeight="1" x14ac:dyDescent="0.25">
      <c r="A24" s="147">
        <v>17</v>
      </c>
      <c r="B24" s="192" t="s">
        <v>292</v>
      </c>
      <c r="C24" s="134" t="s">
        <v>289</v>
      </c>
      <c r="D24" s="134" t="s">
        <v>96</v>
      </c>
      <c r="E24" s="153" t="s">
        <v>238</v>
      </c>
      <c r="F24" s="144">
        <v>41221</v>
      </c>
      <c r="G24" s="147" t="s">
        <v>2</v>
      </c>
      <c r="H24" s="134" t="s">
        <v>379</v>
      </c>
      <c r="I24" s="184">
        <v>5</v>
      </c>
      <c r="J24" s="134" t="s">
        <v>400</v>
      </c>
      <c r="K24" s="186">
        <v>3</v>
      </c>
      <c r="L24" s="138">
        <v>5</v>
      </c>
      <c r="M24" s="187">
        <v>5</v>
      </c>
      <c r="N24" s="188">
        <v>7</v>
      </c>
      <c r="O24" s="188">
        <v>5</v>
      </c>
      <c r="P24" s="188">
        <v>0</v>
      </c>
      <c r="Q24" s="188">
        <v>5</v>
      </c>
      <c r="R24" s="188">
        <v>0</v>
      </c>
      <c r="S24" s="188">
        <v>3</v>
      </c>
      <c r="T24" s="188">
        <v>1</v>
      </c>
      <c r="U24" s="188">
        <v>0</v>
      </c>
      <c r="V24" s="188">
        <f>SUM(K24:U24)</f>
        <v>34</v>
      </c>
      <c r="W24" s="189">
        <f>V24/58</f>
        <v>0.58620689655172409</v>
      </c>
      <c r="X24" s="180"/>
    </row>
    <row r="25" spans="1:24" ht="15" customHeight="1" x14ac:dyDescent="0.25">
      <c r="A25" s="147">
        <v>18</v>
      </c>
      <c r="B25" s="190" t="s">
        <v>312</v>
      </c>
      <c r="C25" s="147" t="s">
        <v>294</v>
      </c>
      <c r="D25" s="147" t="s">
        <v>313</v>
      </c>
      <c r="E25" s="153" t="s">
        <v>238</v>
      </c>
      <c r="F25" s="148">
        <v>40988</v>
      </c>
      <c r="G25" s="147" t="s">
        <v>2</v>
      </c>
      <c r="H25" s="147" t="s">
        <v>226</v>
      </c>
      <c r="I25" s="184">
        <v>5</v>
      </c>
      <c r="J25" s="147" t="s">
        <v>398</v>
      </c>
      <c r="K25" s="186">
        <v>4</v>
      </c>
      <c r="L25" s="138">
        <v>4.5</v>
      </c>
      <c r="M25" s="187">
        <v>5</v>
      </c>
      <c r="N25" s="188">
        <v>9</v>
      </c>
      <c r="O25" s="188">
        <v>5.5</v>
      </c>
      <c r="P25" s="188">
        <v>1</v>
      </c>
      <c r="Q25" s="188">
        <v>1</v>
      </c>
      <c r="R25" s="188">
        <v>1</v>
      </c>
      <c r="S25" s="188">
        <v>1</v>
      </c>
      <c r="T25" s="188">
        <v>1</v>
      </c>
      <c r="U25" s="188">
        <v>1</v>
      </c>
      <c r="V25" s="188">
        <f>SUM(K25:U25)</f>
        <v>34</v>
      </c>
      <c r="W25" s="189">
        <f>V25/58</f>
        <v>0.58620689655172409</v>
      </c>
      <c r="X25" s="180"/>
    </row>
    <row r="26" spans="1:24" ht="15" customHeight="1" x14ac:dyDescent="0.25">
      <c r="A26" s="147">
        <v>19</v>
      </c>
      <c r="B26" s="193" t="s">
        <v>896</v>
      </c>
      <c r="C26" s="194" t="s">
        <v>966</v>
      </c>
      <c r="D26" s="194" t="s">
        <v>146</v>
      </c>
      <c r="E26" s="165" t="s">
        <v>238</v>
      </c>
      <c r="F26" s="166">
        <v>41182</v>
      </c>
      <c r="G26" s="147" t="s">
        <v>2</v>
      </c>
      <c r="H26" s="126" t="s">
        <v>967</v>
      </c>
      <c r="I26" s="194">
        <v>5</v>
      </c>
      <c r="J26" s="183" t="s">
        <v>968</v>
      </c>
      <c r="K26" s="195">
        <v>4</v>
      </c>
      <c r="L26" s="196">
        <v>6</v>
      </c>
      <c r="M26" s="197">
        <v>5</v>
      </c>
      <c r="N26" s="198">
        <v>9</v>
      </c>
      <c r="O26" s="198">
        <v>5</v>
      </c>
      <c r="P26" s="198">
        <v>0</v>
      </c>
      <c r="Q26" s="198">
        <v>1</v>
      </c>
      <c r="R26" s="198">
        <v>0</v>
      </c>
      <c r="S26" s="198">
        <v>0</v>
      </c>
      <c r="T26" s="198">
        <v>1</v>
      </c>
      <c r="U26" s="198">
        <v>2</v>
      </c>
      <c r="V26" s="188">
        <f>SUM(K26:U26)</f>
        <v>33</v>
      </c>
      <c r="W26" s="189">
        <f>V26/58</f>
        <v>0.56896551724137934</v>
      </c>
      <c r="X26" s="194"/>
    </row>
    <row r="27" spans="1:24" ht="15" customHeight="1" x14ac:dyDescent="0.25">
      <c r="A27" s="147">
        <v>20</v>
      </c>
      <c r="B27" s="190" t="s">
        <v>284</v>
      </c>
      <c r="C27" s="147" t="s">
        <v>134</v>
      </c>
      <c r="D27" s="147" t="s">
        <v>165</v>
      </c>
      <c r="E27" s="153" t="s">
        <v>238</v>
      </c>
      <c r="F27" s="148">
        <v>41145</v>
      </c>
      <c r="G27" s="147" t="s">
        <v>2</v>
      </c>
      <c r="H27" s="147" t="s">
        <v>376</v>
      </c>
      <c r="I27" s="184">
        <v>5</v>
      </c>
      <c r="J27" s="147" t="s">
        <v>395</v>
      </c>
      <c r="K27" s="186">
        <v>3</v>
      </c>
      <c r="L27" s="138">
        <v>5</v>
      </c>
      <c r="M27" s="187">
        <v>5</v>
      </c>
      <c r="N27" s="188">
        <v>9</v>
      </c>
      <c r="O27" s="188">
        <v>6</v>
      </c>
      <c r="P27" s="188">
        <v>0</v>
      </c>
      <c r="Q27" s="188">
        <v>1</v>
      </c>
      <c r="R27" s="188">
        <v>0</v>
      </c>
      <c r="S27" s="188">
        <v>1</v>
      </c>
      <c r="T27" s="188">
        <v>1</v>
      </c>
      <c r="U27" s="188">
        <v>0</v>
      </c>
      <c r="V27" s="188">
        <f>SUM(K27:U27)</f>
        <v>31</v>
      </c>
      <c r="W27" s="189">
        <f>V27/58</f>
        <v>0.53448275862068961</v>
      </c>
      <c r="X27" s="180"/>
    </row>
    <row r="28" spans="1:24" ht="15" customHeight="1" x14ac:dyDescent="0.25">
      <c r="A28" s="147">
        <v>21</v>
      </c>
      <c r="B28" s="190" t="s">
        <v>288</v>
      </c>
      <c r="C28" s="147" t="s">
        <v>289</v>
      </c>
      <c r="D28" s="147" t="s">
        <v>290</v>
      </c>
      <c r="E28" s="153" t="s">
        <v>238</v>
      </c>
      <c r="F28" s="148">
        <v>41003</v>
      </c>
      <c r="G28" s="147" t="s">
        <v>2</v>
      </c>
      <c r="H28" s="147" t="s">
        <v>226</v>
      </c>
      <c r="I28" s="184">
        <v>5</v>
      </c>
      <c r="J28" s="147" t="s">
        <v>397</v>
      </c>
      <c r="K28" s="186">
        <v>4</v>
      </c>
      <c r="L28" s="138">
        <v>5</v>
      </c>
      <c r="M28" s="187">
        <v>5</v>
      </c>
      <c r="N28" s="188">
        <v>7.5</v>
      </c>
      <c r="O28" s="188">
        <v>4</v>
      </c>
      <c r="P28" s="188">
        <v>1</v>
      </c>
      <c r="Q28" s="188">
        <v>1</v>
      </c>
      <c r="R28" s="188">
        <v>0</v>
      </c>
      <c r="S28" s="188">
        <v>0</v>
      </c>
      <c r="T28" s="188">
        <v>1</v>
      </c>
      <c r="U28" s="188">
        <v>2</v>
      </c>
      <c r="V28" s="188">
        <f>SUM(K28:U28)</f>
        <v>30.5</v>
      </c>
      <c r="W28" s="189">
        <f>V28/58</f>
        <v>0.52586206896551724</v>
      </c>
      <c r="X28" s="180"/>
    </row>
    <row r="29" spans="1:24" ht="15" customHeight="1" x14ac:dyDescent="0.25">
      <c r="A29" s="147">
        <v>22</v>
      </c>
      <c r="B29" s="182" t="s">
        <v>333</v>
      </c>
      <c r="C29" s="183" t="s">
        <v>334</v>
      </c>
      <c r="D29" s="183" t="s">
        <v>335</v>
      </c>
      <c r="E29" s="153" t="s">
        <v>8</v>
      </c>
      <c r="F29" s="185">
        <v>41138</v>
      </c>
      <c r="G29" s="147" t="s">
        <v>2</v>
      </c>
      <c r="H29" s="183" t="s">
        <v>387</v>
      </c>
      <c r="I29" s="184">
        <v>5</v>
      </c>
      <c r="J29" s="199" t="s">
        <v>412</v>
      </c>
      <c r="K29" s="186">
        <v>4</v>
      </c>
      <c r="L29" s="138">
        <v>4</v>
      </c>
      <c r="M29" s="187">
        <v>5</v>
      </c>
      <c r="N29" s="188">
        <v>7</v>
      </c>
      <c r="O29" s="188">
        <v>6</v>
      </c>
      <c r="P29" s="188">
        <v>0</v>
      </c>
      <c r="Q29" s="188">
        <v>1</v>
      </c>
      <c r="R29" s="188">
        <v>0</v>
      </c>
      <c r="S29" s="188">
        <v>3</v>
      </c>
      <c r="T29" s="188">
        <v>0</v>
      </c>
      <c r="U29" s="188">
        <v>0</v>
      </c>
      <c r="V29" s="188">
        <f>SUM(K29:U29)</f>
        <v>30</v>
      </c>
      <c r="W29" s="189">
        <f>V29/58</f>
        <v>0.51724137931034486</v>
      </c>
      <c r="X29" s="180"/>
    </row>
    <row r="30" spans="1:24" ht="15" customHeight="1" x14ac:dyDescent="0.25">
      <c r="A30" s="147">
        <v>23</v>
      </c>
      <c r="B30" s="191" t="s">
        <v>346</v>
      </c>
      <c r="C30" s="161" t="s">
        <v>347</v>
      </c>
      <c r="D30" s="161" t="s">
        <v>348</v>
      </c>
      <c r="E30" s="153" t="s">
        <v>238</v>
      </c>
      <c r="F30" s="162">
        <v>41144</v>
      </c>
      <c r="G30" s="147" t="s">
        <v>2</v>
      </c>
      <c r="H30" s="161" t="s">
        <v>384</v>
      </c>
      <c r="I30" s="184">
        <v>5</v>
      </c>
      <c r="J30" s="161" t="s">
        <v>400</v>
      </c>
      <c r="K30" s="186">
        <v>3</v>
      </c>
      <c r="L30" s="138">
        <v>4.5</v>
      </c>
      <c r="M30" s="187">
        <v>5</v>
      </c>
      <c r="N30" s="188">
        <v>10</v>
      </c>
      <c r="O30" s="188">
        <v>4.5</v>
      </c>
      <c r="P30" s="188">
        <v>0</v>
      </c>
      <c r="Q30" s="188">
        <v>1</v>
      </c>
      <c r="R30" s="188">
        <v>0</v>
      </c>
      <c r="S30" s="188">
        <v>1</v>
      </c>
      <c r="T30" s="188">
        <v>0</v>
      </c>
      <c r="U30" s="188">
        <v>1</v>
      </c>
      <c r="V30" s="188">
        <f>SUM(K30:U30)</f>
        <v>30</v>
      </c>
      <c r="W30" s="189">
        <f>V30/58</f>
        <v>0.51724137931034486</v>
      </c>
      <c r="X30" s="180"/>
    </row>
    <row r="31" spans="1:24" ht="15" customHeight="1" x14ac:dyDescent="0.25">
      <c r="A31" s="147">
        <v>24</v>
      </c>
      <c r="B31" s="192" t="s">
        <v>315</v>
      </c>
      <c r="C31" s="134" t="s">
        <v>316</v>
      </c>
      <c r="D31" s="134" t="s">
        <v>317</v>
      </c>
      <c r="E31" s="153" t="s">
        <v>238</v>
      </c>
      <c r="F31" s="144">
        <v>41260</v>
      </c>
      <c r="G31" s="147" t="s">
        <v>2</v>
      </c>
      <c r="H31" s="134" t="s">
        <v>377</v>
      </c>
      <c r="I31" s="184">
        <v>5</v>
      </c>
      <c r="J31" s="134" t="s">
        <v>401</v>
      </c>
      <c r="K31" s="186">
        <v>4</v>
      </c>
      <c r="L31" s="138">
        <v>5</v>
      </c>
      <c r="M31" s="187">
        <v>5</v>
      </c>
      <c r="N31" s="188">
        <v>9</v>
      </c>
      <c r="O31" s="188">
        <v>3</v>
      </c>
      <c r="P31" s="188">
        <v>0</v>
      </c>
      <c r="Q31" s="188">
        <v>3</v>
      </c>
      <c r="R31" s="188">
        <v>0</v>
      </c>
      <c r="S31" s="188">
        <v>0</v>
      </c>
      <c r="T31" s="188">
        <v>1</v>
      </c>
      <c r="U31" s="188">
        <v>0</v>
      </c>
      <c r="V31" s="188">
        <f>SUM(K31:U31)</f>
        <v>30</v>
      </c>
      <c r="W31" s="189">
        <f>V31/58</f>
        <v>0.51724137931034486</v>
      </c>
      <c r="X31" s="180"/>
    </row>
    <row r="32" spans="1:24" ht="15" customHeight="1" x14ac:dyDescent="0.25">
      <c r="A32" s="147">
        <v>25</v>
      </c>
      <c r="B32" s="200" t="s">
        <v>351</v>
      </c>
      <c r="C32" s="201" t="s">
        <v>352</v>
      </c>
      <c r="D32" s="201" t="s">
        <v>175</v>
      </c>
      <c r="E32" s="153" t="s">
        <v>8</v>
      </c>
      <c r="F32" s="201">
        <v>41030</v>
      </c>
      <c r="G32" s="147" t="s">
        <v>2</v>
      </c>
      <c r="H32" s="201" t="s">
        <v>388</v>
      </c>
      <c r="I32" s="184">
        <v>5</v>
      </c>
      <c r="J32" s="201" t="s">
        <v>250</v>
      </c>
      <c r="K32" s="186">
        <v>4</v>
      </c>
      <c r="L32" s="138">
        <v>5</v>
      </c>
      <c r="M32" s="187">
        <v>5</v>
      </c>
      <c r="N32" s="188">
        <v>8.5</v>
      </c>
      <c r="O32" s="188">
        <v>3.5</v>
      </c>
      <c r="P32" s="188">
        <v>0</v>
      </c>
      <c r="Q32" s="188">
        <v>0</v>
      </c>
      <c r="R32" s="188">
        <v>0</v>
      </c>
      <c r="S32" s="188">
        <v>0</v>
      </c>
      <c r="T32" s="188">
        <v>0</v>
      </c>
      <c r="U32" s="188">
        <v>4</v>
      </c>
      <c r="V32" s="188">
        <f>SUM(K32:U32)</f>
        <v>30</v>
      </c>
      <c r="W32" s="189">
        <f>V32/58</f>
        <v>0.51724137931034486</v>
      </c>
      <c r="X32" s="180"/>
    </row>
    <row r="33" spans="1:24" ht="15" customHeight="1" x14ac:dyDescent="0.25">
      <c r="A33" s="147">
        <v>26</v>
      </c>
      <c r="B33" s="182" t="s">
        <v>353</v>
      </c>
      <c r="C33" s="183" t="s">
        <v>354</v>
      </c>
      <c r="D33" s="183" t="s">
        <v>135</v>
      </c>
      <c r="E33" s="153" t="s">
        <v>238</v>
      </c>
      <c r="F33" s="185">
        <v>41054</v>
      </c>
      <c r="G33" s="147" t="s">
        <v>2</v>
      </c>
      <c r="H33" s="183" t="s">
        <v>391</v>
      </c>
      <c r="I33" s="184">
        <v>5</v>
      </c>
      <c r="J33" s="183" t="s">
        <v>416</v>
      </c>
      <c r="K33" s="186">
        <v>4</v>
      </c>
      <c r="L33" s="138">
        <v>5.5</v>
      </c>
      <c r="M33" s="187">
        <v>5</v>
      </c>
      <c r="N33" s="188">
        <v>7</v>
      </c>
      <c r="O33" s="188">
        <v>5</v>
      </c>
      <c r="P33" s="188">
        <v>0</v>
      </c>
      <c r="Q33" s="188">
        <v>3</v>
      </c>
      <c r="R33" s="188">
        <v>0</v>
      </c>
      <c r="S33" s="188">
        <v>0</v>
      </c>
      <c r="T33" s="188">
        <v>0</v>
      </c>
      <c r="U33" s="188">
        <v>0</v>
      </c>
      <c r="V33" s="188">
        <f>SUM(K33:U33)</f>
        <v>29.5</v>
      </c>
      <c r="W33" s="189">
        <f>V33/58</f>
        <v>0.50862068965517238</v>
      </c>
      <c r="X33" s="180"/>
    </row>
    <row r="34" spans="1:24" ht="15" customHeight="1" x14ac:dyDescent="0.25">
      <c r="A34" s="147">
        <v>27</v>
      </c>
      <c r="B34" s="182" t="s">
        <v>362</v>
      </c>
      <c r="C34" s="183" t="s">
        <v>363</v>
      </c>
      <c r="D34" s="183" t="s">
        <v>56</v>
      </c>
      <c r="E34" s="153" t="s">
        <v>8</v>
      </c>
      <c r="F34" s="185">
        <v>40974</v>
      </c>
      <c r="G34" s="147" t="s">
        <v>2</v>
      </c>
      <c r="H34" s="183" t="s">
        <v>393</v>
      </c>
      <c r="I34" s="184">
        <v>5</v>
      </c>
      <c r="J34" s="183" t="s">
        <v>419</v>
      </c>
      <c r="K34" s="186">
        <v>3</v>
      </c>
      <c r="L34" s="138">
        <v>4.5</v>
      </c>
      <c r="M34" s="187">
        <v>5</v>
      </c>
      <c r="N34" s="188">
        <v>8</v>
      </c>
      <c r="O34" s="188">
        <v>4.5</v>
      </c>
      <c r="P34" s="188">
        <v>0</v>
      </c>
      <c r="Q34" s="188">
        <v>0</v>
      </c>
      <c r="R34" s="188">
        <v>0</v>
      </c>
      <c r="S34" s="188">
        <v>2</v>
      </c>
      <c r="T34" s="188">
        <v>0</v>
      </c>
      <c r="U34" s="188">
        <v>2</v>
      </c>
      <c r="V34" s="188">
        <f>SUM(K34:U34)</f>
        <v>29</v>
      </c>
      <c r="W34" s="189">
        <f>V34/58</f>
        <v>0.5</v>
      </c>
      <c r="X34" s="180"/>
    </row>
    <row r="35" spans="1:24" ht="15" customHeight="1" x14ac:dyDescent="0.25">
      <c r="A35" s="147">
        <v>28</v>
      </c>
      <c r="B35" s="192" t="s">
        <v>326</v>
      </c>
      <c r="C35" s="134" t="s">
        <v>107</v>
      </c>
      <c r="D35" s="134" t="s">
        <v>165</v>
      </c>
      <c r="E35" s="153" t="s">
        <v>238</v>
      </c>
      <c r="F35" s="144">
        <v>40999</v>
      </c>
      <c r="G35" s="147" t="s">
        <v>2</v>
      </c>
      <c r="H35" s="134" t="s">
        <v>383</v>
      </c>
      <c r="I35" s="184">
        <v>5</v>
      </c>
      <c r="J35" s="134" t="s">
        <v>409</v>
      </c>
      <c r="K35" s="186">
        <v>4</v>
      </c>
      <c r="L35" s="138">
        <v>5.5</v>
      </c>
      <c r="M35" s="187">
        <v>3</v>
      </c>
      <c r="N35" s="188">
        <v>6.5</v>
      </c>
      <c r="O35" s="188">
        <v>6.5</v>
      </c>
      <c r="P35" s="188">
        <v>0</v>
      </c>
      <c r="Q35" s="188">
        <v>1</v>
      </c>
      <c r="R35" s="188">
        <v>0</v>
      </c>
      <c r="S35" s="188">
        <v>0</v>
      </c>
      <c r="T35" s="188">
        <v>0</v>
      </c>
      <c r="U35" s="188">
        <v>2</v>
      </c>
      <c r="V35" s="188">
        <f>SUM(K35:U35)</f>
        <v>28.5</v>
      </c>
      <c r="W35" s="189">
        <f>V35/58</f>
        <v>0.49137931034482757</v>
      </c>
      <c r="X35" s="180"/>
    </row>
    <row r="36" spans="1:24" ht="15" customHeight="1" x14ac:dyDescent="0.25">
      <c r="A36" s="147">
        <v>29</v>
      </c>
      <c r="B36" s="191" t="s">
        <v>170</v>
      </c>
      <c r="C36" s="161" t="s">
        <v>368</v>
      </c>
      <c r="D36" s="161" t="s">
        <v>369</v>
      </c>
      <c r="E36" s="153" t="s">
        <v>8</v>
      </c>
      <c r="F36" s="162">
        <v>41346</v>
      </c>
      <c r="G36" s="147" t="s">
        <v>2</v>
      </c>
      <c r="H36" s="161" t="s">
        <v>384</v>
      </c>
      <c r="I36" s="184">
        <v>5</v>
      </c>
      <c r="J36" s="161" t="s">
        <v>406</v>
      </c>
      <c r="K36" s="186">
        <v>3</v>
      </c>
      <c r="L36" s="138">
        <v>6</v>
      </c>
      <c r="M36" s="187">
        <v>5</v>
      </c>
      <c r="N36" s="188">
        <v>6</v>
      </c>
      <c r="O36" s="188">
        <v>4</v>
      </c>
      <c r="P36" s="188">
        <v>1.5</v>
      </c>
      <c r="Q36" s="188">
        <v>1</v>
      </c>
      <c r="R36" s="188">
        <v>0</v>
      </c>
      <c r="S36" s="188">
        <v>0</v>
      </c>
      <c r="T36" s="188">
        <v>1</v>
      </c>
      <c r="U36" s="188">
        <v>1</v>
      </c>
      <c r="V36" s="188">
        <f>SUM(K36:U36)</f>
        <v>28.5</v>
      </c>
      <c r="W36" s="189">
        <f>V36/58</f>
        <v>0.49137931034482757</v>
      </c>
      <c r="X36" s="180"/>
    </row>
    <row r="37" spans="1:24" ht="15" customHeight="1" x14ac:dyDescent="0.25">
      <c r="A37" s="147">
        <v>30</v>
      </c>
      <c r="B37" s="182" t="s">
        <v>364</v>
      </c>
      <c r="C37" s="183" t="s">
        <v>365</v>
      </c>
      <c r="D37" s="183" t="s">
        <v>101</v>
      </c>
      <c r="E37" s="153" t="s">
        <v>238</v>
      </c>
      <c r="F37" s="185">
        <v>41232</v>
      </c>
      <c r="G37" s="147" t="s">
        <v>2</v>
      </c>
      <c r="H37" s="183" t="s">
        <v>392</v>
      </c>
      <c r="I37" s="184">
        <v>5</v>
      </c>
      <c r="J37" s="183" t="s">
        <v>420</v>
      </c>
      <c r="K37" s="186">
        <v>4</v>
      </c>
      <c r="L37" s="138">
        <v>5</v>
      </c>
      <c r="M37" s="187">
        <v>5</v>
      </c>
      <c r="N37" s="188">
        <v>7</v>
      </c>
      <c r="O37" s="188">
        <v>4</v>
      </c>
      <c r="P37" s="188">
        <v>0</v>
      </c>
      <c r="Q37" s="188">
        <v>1</v>
      </c>
      <c r="R37" s="188">
        <v>0</v>
      </c>
      <c r="S37" s="188">
        <v>0</v>
      </c>
      <c r="T37" s="188">
        <v>0</v>
      </c>
      <c r="U37" s="188">
        <v>2</v>
      </c>
      <c r="V37" s="188">
        <f>SUM(K37:U37)</f>
        <v>28</v>
      </c>
      <c r="W37" s="189">
        <f>V37/58</f>
        <v>0.48275862068965519</v>
      </c>
      <c r="X37" s="180"/>
    </row>
    <row r="38" spans="1:24" ht="15" customHeight="1" x14ac:dyDescent="0.25">
      <c r="A38" s="147">
        <v>31</v>
      </c>
      <c r="B38" s="192" t="s">
        <v>319</v>
      </c>
      <c r="C38" s="134" t="s">
        <v>320</v>
      </c>
      <c r="D38" s="134" t="s">
        <v>321</v>
      </c>
      <c r="E38" s="153" t="s">
        <v>238</v>
      </c>
      <c r="F38" s="144">
        <v>41114</v>
      </c>
      <c r="G38" s="147" t="s">
        <v>2</v>
      </c>
      <c r="H38" s="134" t="s">
        <v>377</v>
      </c>
      <c r="I38" s="184">
        <v>5</v>
      </c>
      <c r="J38" s="134" t="s">
        <v>401</v>
      </c>
      <c r="K38" s="186">
        <v>4</v>
      </c>
      <c r="L38" s="138">
        <v>4.5</v>
      </c>
      <c r="M38" s="187">
        <v>5</v>
      </c>
      <c r="N38" s="188">
        <v>8</v>
      </c>
      <c r="O38" s="188">
        <v>3.5</v>
      </c>
      <c r="P38" s="188">
        <v>0</v>
      </c>
      <c r="Q38" s="188">
        <v>1</v>
      </c>
      <c r="R38" s="188">
        <v>0</v>
      </c>
      <c r="S38" s="188">
        <v>0</v>
      </c>
      <c r="T38" s="188">
        <v>0</v>
      </c>
      <c r="U38" s="188">
        <v>2</v>
      </c>
      <c r="V38" s="188">
        <f>SUM(K38:U38)</f>
        <v>28</v>
      </c>
      <c r="W38" s="189">
        <f>V38/58</f>
        <v>0.48275862068965519</v>
      </c>
      <c r="X38" s="180"/>
    </row>
    <row r="39" spans="1:24" ht="15" customHeight="1" x14ac:dyDescent="0.25">
      <c r="A39" s="147">
        <v>32</v>
      </c>
      <c r="B39" s="182" t="s">
        <v>360</v>
      </c>
      <c r="C39" s="183" t="s">
        <v>361</v>
      </c>
      <c r="D39" s="183" t="s">
        <v>111</v>
      </c>
      <c r="E39" s="153" t="s">
        <v>8</v>
      </c>
      <c r="F39" s="185">
        <v>41123</v>
      </c>
      <c r="G39" s="147" t="s">
        <v>2</v>
      </c>
      <c r="H39" s="183" t="s">
        <v>389</v>
      </c>
      <c r="I39" s="184">
        <v>5</v>
      </c>
      <c r="J39" s="183" t="s">
        <v>418</v>
      </c>
      <c r="K39" s="186">
        <v>4</v>
      </c>
      <c r="L39" s="138">
        <v>4</v>
      </c>
      <c r="M39" s="187">
        <v>5</v>
      </c>
      <c r="N39" s="188">
        <v>8</v>
      </c>
      <c r="O39" s="188">
        <v>4</v>
      </c>
      <c r="P39" s="188">
        <v>0</v>
      </c>
      <c r="Q39" s="188">
        <v>1</v>
      </c>
      <c r="R39" s="188">
        <v>0</v>
      </c>
      <c r="S39" s="188">
        <v>0</v>
      </c>
      <c r="T39" s="188">
        <v>0</v>
      </c>
      <c r="U39" s="188">
        <v>2</v>
      </c>
      <c r="V39" s="188">
        <f>SUM(K39:U39)</f>
        <v>28</v>
      </c>
      <c r="W39" s="189">
        <f>V39/58</f>
        <v>0.48275862068965519</v>
      </c>
      <c r="X39" s="180"/>
    </row>
    <row r="40" spans="1:24" ht="15" customHeight="1" x14ac:dyDescent="0.25">
      <c r="A40" s="147">
        <v>33</v>
      </c>
      <c r="B40" s="182" t="s">
        <v>367</v>
      </c>
      <c r="C40" s="183" t="s">
        <v>91</v>
      </c>
      <c r="D40" s="183" t="s">
        <v>165</v>
      </c>
      <c r="E40" s="153" t="s">
        <v>238</v>
      </c>
      <c r="F40" s="185">
        <v>41082</v>
      </c>
      <c r="G40" s="147" t="s">
        <v>2</v>
      </c>
      <c r="H40" s="183" t="s">
        <v>392</v>
      </c>
      <c r="I40" s="184">
        <v>5</v>
      </c>
      <c r="J40" s="183" t="s">
        <v>417</v>
      </c>
      <c r="K40" s="186">
        <v>3</v>
      </c>
      <c r="L40" s="138">
        <v>4.5</v>
      </c>
      <c r="M40" s="187">
        <v>5</v>
      </c>
      <c r="N40" s="188">
        <v>6</v>
      </c>
      <c r="O40" s="188">
        <v>4</v>
      </c>
      <c r="P40" s="188">
        <v>0</v>
      </c>
      <c r="Q40" s="188">
        <v>1</v>
      </c>
      <c r="R40" s="188">
        <v>1</v>
      </c>
      <c r="S40" s="188">
        <v>1</v>
      </c>
      <c r="T40" s="188">
        <v>0</v>
      </c>
      <c r="U40" s="188">
        <v>2</v>
      </c>
      <c r="V40" s="188">
        <f>SUM(K40:U40)</f>
        <v>27.5</v>
      </c>
      <c r="W40" s="189">
        <f>V40/58</f>
        <v>0.47413793103448276</v>
      </c>
      <c r="X40" s="180"/>
    </row>
    <row r="41" spans="1:24" ht="15" customHeight="1" x14ac:dyDescent="0.25">
      <c r="A41" s="147">
        <v>34</v>
      </c>
      <c r="B41" s="200" t="s">
        <v>340</v>
      </c>
      <c r="C41" s="201" t="s">
        <v>341</v>
      </c>
      <c r="D41" s="201" t="s">
        <v>342</v>
      </c>
      <c r="E41" s="153" t="s">
        <v>238</v>
      </c>
      <c r="F41" s="201">
        <v>41062</v>
      </c>
      <c r="G41" s="147" t="s">
        <v>2</v>
      </c>
      <c r="H41" s="201" t="s">
        <v>388</v>
      </c>
      <c r="I41" s="184">
        <v>5</v>
      </c>
      <c r="J41" s="201" t="s">
        <v>411</v>
      </c>
      <c r="K41" s="186">
        <v>3</v>
      </c>
      <c r="L41" s="138">
        <v>6</v>
      </c>
      <c r="M41" s="187">
        <v>5</v>
      </c>
      <c r="N41" s="188">
        <v>6.5</v>
      </c>
      <c r="O41" s="188">
        <v>4</v>
      </c>
      <c r="P41" s="188">
        <v>0</v>
      </c>
      <c r="Q41" s="188">
        <v>1</v>
      </c>
      <c r="R41" s="188">
        <v>0</v>
      </c>
      <c r="S41" s="188">
        <v>0</v>
      </c>
      <c r="T41" s="188">
        <v>0</v>
      </c>
      <c r="U41" s="188">
        <v>2</v>
      </c>
      <c r="V41" s="188">
        <f>SUM(K41:U41)</f>
        <v>27.5</v>
      </c>
      <c r="W41" s="189">
        <f>V41/58</f>
        <v>0.47413793103448276</v>
      </c>
      <c r="X41" s="180"/>
    </row>
    <row r="42" spans="1:24" ht="15" customHeight="1" x14ac:dyDescent="0.25">
      <c r="A42" s="147">
        <v>35</v>
      </c>
      <c r="B42" s="182" t="s">
        <v>336</v>
      </c>
      <c r="C42" s="183" t="s">
        <v>337</v>
      </c>
      <c r="D42" s="183" t="s">
        <v>281</v>
      </c>
      <c r="E42" s="153" t="s">
        <v>8</v>
      </c>
      <c r="F42" s="185">
        <v>41223</v>
      </c>
      <c r="G42" s="147" t="s">
        <v>2</v>
      </c>
      <c r="H42" s="183" t="s">
        <v>389</v>
      </c>
      <c r="I42" s="184">
        <v>5</v>
      </c>
      <c r="J42" s="183" t="s">
        <v>413</v>
      </c>
      <c r="K42" s="186">
        <v>4</v>
      </c>
      <c r="L42" s="138">
        <v>5.5</v>
      </c>
      <c r="M42" s="187">
        <v>5</v>
      </c>
      <c r="N42" s="188">
        <v>7</v>
      </c>
      <c r="O42" s="188">
        <v>4.5</v>
      </c>
      <c r="P42" s="188">
        <v>0</v>
      </c>
      <c r="Q42" s="188">
        <v>1</v>
      </c>
      <c r="R42" s="188">
        <v>0</v>
      </c>
      <c r="S42" s="188">
        <v>0</v>
      </c>
      <c r="T42" s="188">
        <v>0</v>
      </c>
      <c r="U42" s="188">
        <v>0</v>
      </c>
      <c r="V42" s="188">
        <f>SUM(K42:U42)</f>
        <v>27</v>
      </c>
      <c r="W42" s="189">
        <f>V42/58</f>
        <v>0.46551724137931033</v>
      </c>
      <c r="X42" s="180"/>
    </row>
    <row r="43" spans="1:24" ht="15" customHeight="1" x14ac:dyDescent="0.25">
      <c r="A43" s="147">
        <v>36</v>
      </c>
      <c r="B43" s="190" t="s">
        <v>282</v>
      </c>
      <c r="C43" s="147" t="s">
        <v>283</v>
      </c>
      <c r="D43" s="147" t="s">
        <v>175</v>
      </c>
      <c r="E43" s="153" t="s">
        <v>8</v>
      </c>
      <c r="F43" s="148">
        <v>41108</v>
      </c>
      <c r="G43" s="147" t="s">
        <v>2</v>
      </c>
      <c r="H43" s="147" t="s">
        <v>376</v>
      </c>
      <c r="I43" s="184">
        <v>5</v>
      </c>
      <c r="J43" s="147" t="s">
        <v>395</v>
      </c>
      <c r="K43" s="186">
        <v>0</v>
      </c>
      <c r="L43" s="138">
        <v>5.5</v>
      </c>
      <c r="M43" s="187">
        <v>5</v>
      </c>
      <c r="N43" s="188">
        <v>6</v>
      </c>
      <c r="O43" s="188">
        <v>4.5</v>
      </c>
      <c r="P43" s="188">
        <v>0</v>
      </c>
      <c r="Q43" s="188">
        <v>1</v>
      </c>
      <c r="R43" s="188">
        <v>0</v>
      </c>
      <c r="S43" s="188">
        <v>1</v>
      </c>
      <c r="T43" s="188">
        <v>1</v>
      </c>
      <c r="U43" s="188">
        <v>1</v>
      </c>
      <c r="V43" s="188">
        <f>SUM(K43:U43)</f>
        <v>25</v>
      </c>
      <c r="W43" s="189">
        <f>V43/58</f>
        <v>0.43103448275862066</v>
      </c>
      <c r="X43" s="180"/>
    </row>
    <row r="44" spans="1:24" ht="15" customHeight="1" x14ac:dyDescent="0.25">
      <c r="A44" s="147">
        <v>37</v>
      </c>
      <c r="B44" s="190" t="s">
        <v>280</v>
      </c>
      <c r="C44" s="147" t="s">
        <v>199</v>
      </c>
      <c r="D44" s="147" t="s">
        <v>281</v>
      </c>
      <c r="E44" s="153" t="s">
        <v>8</v>
      </c>
      <c r="F44" s="148">
        <v>41055</v>
      </c>
      <c r="G44" s="147" t="s">
        <v>2</v>
      </c>
      <c r="H44" s="147" t="s">
        <v>235</v>
      </c>
      <c r="I44" s="184">
        <v>5</v>
      </c>
      <c r="J44" s="147" t="s">
        <v>394</v>
      </c>
      <c r="K44" s="186">
        <v>4</v>
      </c>
      <c r="L44" s="138">
        <v>4</v>
      </c>
      <c r="M44" s="187">
        <v>2</v>
      </c>
      <c r="N44" s="188">
        <v>8</v>
      </c>
      <c r="O44" s="188">
        <v>2.5</v>
      </c>
      <c r="P44" s="188">
        <v>0</v>
      </c>
      <c r="Q44" s="188">
        <v>1</v>
      </c>
      <c r="R44" s="188">
        <v>0</v>
      </c>
      <c r="S44" s="188">
        <v>1</v>
      </c>
      <c r="T44" s="188">
        <v>0</v>
      </c>
      <c r="U44" s="188">
        <v>2</v>
      </c>
      <c r="V44" s="188">
        <f>SUM(K44:U44)</f>
        <v>24.5</v>
      </c>
      <c r="W44" s="189">
        <f>V44/58</f>
        <v>0.42241379310344829</v>
      </c>
      <c r="X44" s="180"/>
    </row>
    <row r="45" spans="1:24" ht="15" customHeight="1" x14ac:dyDescent="0.25">
      <c r="A45" s="147">
        <v>38</v>
      </c>
      <c r="B45" s="191" t="s">
        <v>370</v>
      </c>
      <c r="C45" s="161" t="s">
        <v>371</v>
      </c>
      <c r="D45" s="161" t="s">
        <v>101</v>
      </c>
      <c r="E45" s="153" t="s">
        <v>238</v>
      </c>
      <c r="F45" s="162">
        <v>41110</v>
      </c>
      <c r="G45" s="147" t="s">
        <v>2</v>
      </c>
      <c r="H45" s="161" t="s">
        <v>384</v>
      </c>
      <c r="I45" s="184">
        <v>5</v>
      </c>
      <c r="J45" s="161" t="s">
        <v>986</v>
      </c>
      <c r="K45" s="186">
        <v>0</v>
      </c>
      <c r="L45" s="138">
        <v>7.5</v>
      </c>
      <c r="M45" s="187">
        <v>2.5</v>
      </c>
      <c r="N45" s="188">
        <v>8</v>
      </c>
      <c r="O45" s="188">
        <v>5</v>
      </c>
      <c r="P45" s="188">
        <v>0</v>
      </c>
      <c r="Q45" s="188">
        <v>0</v>
      </c>
      <c r="R45" s="188">
        <v>0</v>
      </c>
      <c r="S45" s="188">
        <v>0</v>
      </c>
      <c r="T45" s="188">
        <v>1</v>
      </c>
      <c r="U45" s="188">
        <v>0</v>
      </c>
      <c r="V45" s="188">
        <f>SUM(K45:U45)</f>
        <v>24</v>
      </c>
      <c r="W45" s="189">
        <f>V45/58</f>
        <v>0.41379310344827586</v>
      </c>
      <c r="X45" s="180"/>
    </row>
    <row r="46" spans="1:24" ht="15" customHeight="1" x14ac:dyDescent="0.25">
      <c r="A46" s="147">
        <v>39</v>
      </c>
      <c r="B46" s="202" t="s">
        <v>324</v>
      </c>
      <c r="C46" s="126" t="s">
        <v>325</v>
      </c>
      <c r="D46" s="126" t="s">
        <v>101</v>
      </c>
      <c r="E46" s="153" t="s">
        <v>238</v>
      </c>
      <c r="F46" s="139">
        <v>41108</v>
      </c>
      <c r="G46" s="147" t="s">
        <v>2</v>
      </c>
      <c r="H46" s="126" t="s">
        <v>382</v>
      </c>
      <c r="I46" s="184">
        <v>5</v>
      </c>
      <c r="J46" s="136" t="s">
        <v>408</v>
      </c>
      <c r="K46" s="195">
        <v>4</v>
      </c>
      <c r="L46" s="196">
        <v>0</v>
      </c>
      <c r="M46" s="197">
        <v>5</v>
      </c>
      <c r="N46" s="198">
        <v>8</v>
      </c>
      <c r="O46" s="198">
        <v>0</v>
      </c>
      <c r="P46" s="198">
        <v>0</v>
      </c>
      <c r="Q46" s="198">
        <v>3</v>
      </c>
      <c r="R46" s="198">
        <v>0</v>
      </c>
      <c r="S46" s="198">
        <v>3</v>
      </c>
      <c r="T46" s="198">
        <v>1</v>
      </c>
      <c r="U46" s="198">
        <v>0</v>
      </c>
      <c r="V46" s="188">
        <f>SUM(K46:U46)</f>
        <v>24</v>
      </c>
      <c r="W46" s="189">
        <f>V46/58</f>
        <v>0.41379310344827586</v>
      </c>
      <c r="X46" s="194"/>
    </row>
    <row r="47" spans="1:24" ht="15" customHeight="1" x14ac:dyDescent="0.25">
      <c r="A47" s="147">
        <v>40</v>
      </c>
      <c r="B47" s="192" t="s">
        <v>293</v>
      </c>
      <c r="C47" s="134" t="s">
        <v>294</v>
      </c>
      <c r="D47" s="134" t="s">
        <v>80</v>
      </c>
      <c r="E47" s="153" t="s">
        <v>238</v>
      </c>
      <c r="F47" s="144">
        <v>41227</v>
      </c>
      <c r="G47" s="147" t="s">
        <v>2</v>
      </c>
      <c r="H47" s="134" t="s">
        <v>377</v>
      </c>
      <c r="I47" s="184">
        <v>5</v>
      </c>
      <c r="J47" s="134" t="s">
        <v>401</v>
      </c>
      <c r="K47" s="186">
        <v>2</v>
      </c>
      <c r="L47" s="138">
        <v>3.5</v>
      </c>
      <c r="M47" s="187">
        <v>4.5</v>
      </c>
      <c r="N47" s="188">
        <v>7</v>
      </c>
      <c r="O47" s="188">
        <v>4</v>
      </c>
      <c r="P47" s="188">
        <v>0</v>
      </c>
      <c r="Q47" s="188">
        <v>0</v>
      </c>
      <c r="R47" s="188">
        <v>0</v>
      </c>
      <c r="S47" s="188">
        <v>0</v>
      </c>
      <c r="T47" s="188">
        <v>0</v>
      </c>
      <c r="U47" s="188">
        <v>2</v>
      </c>
      <c r="V47" s="188">
        <f>SUM(K47:U47)</f>
        <v>23</v>
      </c>
      <c r="W47" s="189">
        <f>V47/58</f>
        <v>0.39655172413793105</v>
      </c>
      <c r="X47" s="180"/>
    </row>
    <row r="48" spans="1:24" ht="15" customHeight="1" x14ac:dyDescent="0.25">
      <c r="A48" s="147">
        <v>41</v>
      </c>
      <c r="B48" s="190" t="s">
        <v>310</v>
      </c>
      <c r="C48" s="147" t="s">
        <v>311</v>
      </c>
      <c r="D48" s="147" t="s">
        <v>41</v>
      </c>
      <c r="E48" s="153" t="s">
        <v>8</v>
      </c>
      <c r="F48" s="148">
        <v>41025</v>
      </c>
      <c r="G48" s="147" t="s">
        <v>2</v>
      </c>
      <c r="H48" s="147" t="s">
        <v>237</v>
      </c>
      <c r="I48" s="184">
        <v>5</v>
      </c>
      <c r="J48" s="147" t="s">
        <v>407</v>
      </c>
      <c r="K48" s="186">
        <v>4</v>
      </c>
      <c r="L48" s="138">
        <v>5</v>
      </c>
      <c r="M48" s="187">
        <v>5</v>
      </c>
      <c r="N48" s="188">
        <v>4</v>
      </c>
      <c r="O48" s="188">
        <v>3.5</v>
      </c>
      <c r="P48" s="188">
        <v>0</v>
      </c>
      <c r="Q48" s="188">
        <v>0</v>
      </c>
      <c r="R48" s="188">
        <v>0</v>
      </c>
      <c r="S48" s="188">
        <v>0</v>
      </c>
      <c r="T48" s="188">
        <v>1</v>
      </c>
      <c r="U48" s="188">
        <v>0</v>
      </c>
      <c r="V48" s="188">
        <f>SUM(K48:U48)</f>
        <v>22.5</v>
      </c>
      <c r="W48" s="189">
        <f>V48/58</f>
        <v>0.38793103448275862</v>
      </c>
      <c r="X48" s="180"/>
    </row>
    <row r="49" spans="1:24" ht="15" customHeight="1" x14ac:dyDescent="0.25">
      <c r="A49" s="147">
        <v>42</v>
      </c>
      <c r="B49" s="192" t="s">
        <v>327</v>
      </c>
      <c r="C49" s="134" t="s">
        <v>328</v>
      </c>
      <c r="D49" s="134" t="s">
        <v>329</v>
      </c>
      <c r="E49" s="153" t="s">
        <v>238</v>
      </c>
      <c r="F49" s="49">
        <v>41260</v>
      </c>
      <c r="G49" s="147" t="s">
        <v>2</v>
      </c>
      <c r="H49" s="134" t="s">
        <v>383</v>
      </c>
      <c r="I49" s="184">
        <v>5</v>
      </c>
      <c r="J49" s="134" t="s">
        <v>410</v>
      </c>
      <c r="K49" s="186">
        <v>2</v>
      </c>
      <c r="L49" s="138">
        <v>4.5</v>
      </c>
      <c r="M49" s="187">
        <v>3</v>
      </c>
      <c r="N49" s="188">
        <v>6</v>
      </c>
      <c r="O49" s="188">
        <v>0</v>
      </c>
      <c r="P49" s="188">
        <v>0</v>
      </c>
      <c r="Q49" s="188">
        <v>3</v>
      </c>
      <c r="R49" s="188">
        <v>0</v>
      </c>
      <c r="S49" s="188">
        <v>0</v>
      </c>
      <c r="T49" s="188">
        <v>0</v>
      </c>
      <c r="U49" s="188">
        <v>2</v>
      </c>
      <c r="V49" s="188">
        <f>SUM(K49:U49)</f>
        <v>20.5</v>
      </c>
      <c r="W49" s="189">
        <f>V49/58</f>
        <v>0.35344827586206895</v>
      </c>
      <c r="X49" s="180"/>
    </row>
    <row r="50" spans="1:24" ht="15" customHeight="1" x14ac:dyDescent="0.25">
      <c r="A50" s="147">
        <v>43</v>
      </c>
      <c r="B50" s="182" t="s">
        <v>357</v>
      </c>
      <c r="C50" s="183" t="s">
        <v>358</v>
      </c>
      <c r="D50" s="183" t="s">
        <v>359</v>
      </c>
      <c r="E50" s="153" t="s">
        <v>238</v>
      </c>
      <c r="F50" s="185">
        <v>41303</v>
      </c>
      <c r="G50" s="147" t="s">
        <v>2</v>
      </c>
      <c r="H50" s="183" t="s">
        <v>391</v>
      </c>
      <c r="I50" s="184">
        <v>5</v>
      </c>
      <c r="J50" s="183" t="s">
        <v>416</v>
      </c>
      <c r="K50" s="186">
        <v>1</v>
      </c>
      <c r="L50" s="138">
        <v>4.5</v>
      </c>
      <c r="M50" s="187">
        <v>5</v>
      </c>
      <c r="N50" s="188">
        <v>5</v>
      </c>
      <c r="O50" s="188">
        <v>0</v>
      </c>
      <c r="P50" s="188">
        <v>0</v>
      </c>
      <c r="Q50" s="188">
        <v>0</v>
      </c>
      <c r="R50" s="188">
        <v>0</v>
      </c>
      <c r="S50" s="188">
        <v>0</v>
      </c>
      <c r="T50" s="188">
        <v>0</v>
      </c>
      <c r="U50" s="188">
        <v>2</v>
      </c>
      <c r="V50" s="188">
        <f>SUM(K50:U50)</f>
        <v>17.5</v>
      </c>
      <c r="W50" s="189">
        <f>V50/58</f>
        <v>0.30172413793103448</v>
      </c>
      <c r="X50" s="180"/>
    </row>
    <row r="51" spans="1:24" ht="15" customHeight="1" x14ac:dyDescent="0.25">
      <c r="A51" s="147">
        <v>44</v>
      </c>
      <c r="B51" s="190" t="s">
        <v>305</v>
      </c>
      <c r="C51" s="147" t="s">
        <v>79</v>
      </c>
      <c r="D51" s="147" t="s">
        <v>421</v>
      </c>
      <c r="E51" s="153" t="s">
        <v>238</v>
      </c>
      <c r="F51" s="148">
        <v>41066</v>
      </c>
      <c r="G51" s="147" t="s">
        <v>2</v>
      </c>
      <c r="H51" s="147" t="s">
        <v>378</v>
      </c>
      <c r="I51" s="184">
        <v>5</v>
      </c>
      <c r="J51" s="147" t="s">
        <v>405</v>
      </c>
      <c r="K51" s="186">
        <v>2</v>
      </c>
      <c r="L51" s="138">
        <v>4.5</v>
      </c>
      <c r="M51" s="187">
        <v>4</v>
      </c>
      <c r="N51" s="188">
        <v>6</v>
      </c>
      <c r="O51" s="188">
        <v>0</v>
      </c>
      <c r="P51" s="188">
        <v>0</v>
      </c>
      <c r="Q51" s="188">
        <v>1</v>
      </c>
      <c r="R51" s="188">
        <v>0</v>
      </c>
      <c r="S51" s="188">
        <v>0</v>
      </c>
      <c r="T51" s="188">
        <v>0</v>
      </c>
      <c r="U51" s="188">
        <v>0</v>
      </c>
      <c r="V51" s="188">
        <f>SUM(K51:U51)</f>
        <v>17.5</v>
      </c>
      <c r="W51" s="189">
        <f>V51/58</f>
        <v>0.30172413793103448</v>
      </c>
      <c r="X51" s="180"/>
    </row>
    <row r="52" spans="1:24" ht="15" customHeight="1" x14ac:dyDescent="0.25">
      <c r="A52" s="147">
        <v>45</v>
      </c>
      <c r="B52" s="134" t="s">
        <v>307</v>
      </c>
      <c r="C52" s="134" t="s">
        <v>308</v>
      </c>
      <c r="D52" s="134" t="s">
        <v>309</v>
      </c>
      <c r="E52" s="153" t="s">
        <v>8</v>
      </c>
      <c r="F52" s="144">
        <v>41034</v>
      </c>
      <c r="G52" s="147" t="s">
        <v>2</v>
      </c>
      <c r="H52" s="134" t="s">
        <v>379</v>
      </c>
      <c r="I52" s="184">
        <v>5</v>
      </c>
      <c r="J52" s="134" t="s">
        <v>400</v>
      </c>
      <c r="K52" s="186">
        <v>2</v>
      </c>
      <c r="L52" s="138">
        <v>5</v>
      </c>
      <c r="M52" s="187">
        <v>4</v>
      </c>
      <c r="N52" s="188">
        <v>4.5</v>
      </c>
      <c r="O52" s="188">
        <v>0.5</v>
      </c>
      <c r="P52" s="188">
        <v>0</v>
      </c>
      <c r="Q52" s="188">
        <v>1</v>
      </c>
      <c r="R52" s="188">
        <v>0</v>
      </c>
      <c r="S52" s="188">
        <v>0</v>
      </c>
      <c r="T52" s="188">
        <v>0</v>
      </c>
      <c r="U52" s="188">
        <v>0</v>
      </c>
      <c r="V52" s="188">
        <f>SUM(K52:U52)</f>
        <v>17</v>
      </c>
      <c r="W52" s="189">
        <f>V52/58</f>
        <v>0.29310344827586204</v>
      </c>
      <c r="X52" s="180"/>
    </row>
    <row r="53" spans="1:24" s="203" customFormat="1" ht="15" customHeight="1" x14ac:dyDescent="0.25">
      <c r="A53" s="147">
        <v>46</v>
      </c>
      <c r="B53" s="194" t="s">
        <v>969</v>
      </c>
      <c r="C53" s="194" t="s">
        <v>371</v>
      </c>
      <c r="D53" s="194" t="s">
        <v>146</v>
      </c>
      <c r="E53" s="165" t="s">
        <v>238</v>
      </c>
      <c r="F53" s="166">
        <v>41032</v>
      </c>
      <c r="G53" s="147" t="s">
        <v>2</v>
      </c>
      <c r="H53" s="126" t="s">
        <v>967</v>
      </c>
      <c r="I53" s="194">
        <v>5</v>
      </c>
      <c r="J53" s="183" t="s">
        <v>968</v>
      </c>
      <c r="K53" s="195">
        <v>1</v>
      </c>
      <c r="L53" s="196">
        <v>5.5</v>
      </c>
      <c r="M53" s="197">
        <v>2</v>
      </c>
      <c r="N53" s="198">
        <v>4</v>
      </c>
      <c r="O53" s="198">
        <v>0</v>
      </c>
      <c r="P53" s="198">
        <v>0</v>
      </c>
      <c r="Q53" s="198">
        <v>0</v>
      </c>
      <c r="R53" s="198">
        <v>0</v>
      </c>
      <c r="S53" s="198">
        <v>0</v>
      </c>
      <c r="T53" s="198">
        <v>1</v>
      </c>
      <c r="U53" s="198">
        <v>2</v>
      </c>
      <c r="V53" s="188">
        <f>SUM(K53:U53)</f>
        <v>15.5</v>
      </c>
      <c r="W53" s="189">
        <f>V53/58</f>
        <v>0.26724137931034481</v>
      </c>
      <c r="X53" s="194"/>
    </row>
    <row r="54" spans="1:24" s="203" customFormat="1" ht="15" customHeight="1" x14ac:dyDescent="0.25">
      <c r="A54" s="147">
        <v>47</v>
      </c>
      <c r="B54" s="201" t="s">
        <v>349</v>
      </c>
      <c r="C54" s="201" t="s">
        <v>350</v>
      </c>
      <c r="D54" s="201" t="s">
        <v>321</v>
      </c>
      <c r="E54" s="153" t="s">
        <v>238</v>
      </c>
      <c r="F54" s="201">
        <v>41038</v>
      </c>
      <c r="G54" s="147" t="s">
        <v>2</v>
      </c>
      <c r="H54" s="201" t="s">
        <v>388</v>
      </c>
      <c r="I54" s="184">
        <v>5</v>
      </c>
      <c r="J54" s="201" t="s">
        <v>415</v>
      </c>
      <c r="K54" s="186">
        <v>3</v>
      </c>
      <c r="L54" s="138">
        <v>0</v>
      </c>
      <c r="M54" s="187">
        <v>0</v>
      </c>
      <c r="N54" s="188">
        <v>4.5</v>
      </c>
      <c r="O54" s="188">
        <v>4.5</v>
      </c>
      <c r="P54" s="188">
        <v>0</v>
      </c>
      <c r="Q54" s="188">
        <v>0</v>
      </c>
      <c r="R54" s="188">
        <v>0</v>
      </c>
      <c r="S54" s="188">
        <v>0</v>
      </c>
      <c r="T54" s="188">
        <v>0</v>
      </c>
      <c r="U54" s="188">
        <v>2</v>
      </c>
      <c r="V54" s="188">
        <f>SUM(K54:U54)</f>
        <v>14</v>
      </c>
      <c r="W54" s="189">
        <f>V54/58</f>
        <v>0.2413793103448276</v>
      </c>
      <c r="X54" s="180"/>
    </row>
    <row r="55" spans="1:24" ht="15" customHeight="1" x14ac:dyDescent="0.25">
      <c r="A55" s="147">
        <v>48</v>
      </c>
      <c r="B55" s="53" t="s">
        <v>301</v>
      </c>
      <c r="C55" s="53" t="s">
        <v>173</v>
      </c>
      <c r="D55" s="53" t="s">
        <v>96</v>
      </c>
      <c r="E55" s="153" t="s">
        <v>238</v>
      </c>
      <c r="F55" s="49">
        <v>41101</v>
      </c>
      <c r="G55" s="147" t="s">
        <v>2</v>
      </c>
      <c r="H55" s="53" t="s">
        <v>380</v>
      </c>
      <c r="I55" s="184">
        <v>5</v>
      </c>
      <c r="J55" s="53" t="s">
        <v>403</v>
      </c>
      <c r="K55" s="186">
        <v>1</v>
      </c>
      <c r="L55" s="138">
        <v>4.5</v>
      </c>
      <c r="M55" s="187">
        <v>5</v>
      </c>
      <c r="N55" s="188">
        <v>0</v>
      </c>
      <c r="O55" s="188">
        <v>3</v>
      </c>
      <c r="P55" s="188">
        <v>0</v>
      </c>
      <c r="Q55" s="188">
        <v>0</v>
      </c>
      <c r="R55" s="188">
        <v>0</v>
      </c>
      <c r="S55" s="188">
        <v>0</v>
      </c>
      <c r="T55" s="188">
        <v>0</v>
      </c>
      <c r="U55" s="188">
        <v>0</v>
      </c>
      <c r="V55" s="188">
        <f>SUM(K55:U55)</f>
        <v>13.5</v>
      </c>
      <c r="W55" s="189">
        <f>V55/58</f>
        <v>0.23275862068965517</v>
      </c>
      <c r="X55" s="180"/>
    </row>
    <row r="56" spans="1:24" ht="15" customHeight="1" x14ac:dyDescent="0.25">
      <c r="A56" s="147">
        <v>49</v>
      </c>
      <c r="B56" s="193" t="s">
        <v>970</v>
      </c>
      <c r="C56" s="194" t="s">
        <v>565</v>
      </c>
      <c r="D56" s="194" t="s">
        <v>175</v>
      </c>
      <c r="E56" s="165" t="s">
        <v>8</v>
      </c>
      <c r="F56" s="166">
        <v>41101</v>
      </c>
      <c r="G56" s="147" t="s">
        <v>2</v>
      </c>
      <c r="H56" s="126" t="s">
        <v>971</v>
      </c>
      <c r="I56" s="194">
        <v>5</v>
      </c>
      <c r="J56" s="183" t="s">
        <v>968</v>
      </c>
      <c r="K56" s="195">
        <v>3</v>
      </c>
      <c r="L56" s="196">
        <v>4</v>
      </c>
      <c r="M56" s="197">
        <v>0</v>
      </c>
      <c r="N56" s="198">
        <v>4</v>
      </c>
      <c r="O56" s="198">
        <v>0</v>
      </c>
      <c r="P56" s="198">
        <v>0</v>
      </c>
      <c r="Q56" s="198">
        <v>0</v>
      </c>
      <c r="R56" s="198">
        <v>0</v>
      </c>
      <c r="S56" s="198">
        <v>0</v>
      </c>
      <c r="T56" s="198">
        <v>0</v>
      </c>
      <c r="U56" s="198">
        <v>0</v>
      </c>
      <c r="V56" s="188">
        <f>SUM(K56:U56)</f>
        <v>11</v>
      </c>
      <c r="W56" s="189">
        <f>V56/58</f>
        <v>0.18965517241379309</v>
      </c>
      <c r="X56" s="194"/>
    </row>
    <row r="57" spans="1:24" x14ac:dyDescent="0.25">
      <c r="K57" s="204"/>
      <c r="L57" s="205"/>
      <c r="M57" s="204"/>
      <c r="N57" s="204"/>
      <c r="O57" s="204"/>
      <c r="P57" s="204"/>
      <c r="Q57" s="204"/>
      <c r="R57" s="204"/>
      <c r="S57" s="204"/>
      <c r="T57" s="204"/>
      <c r="U57" s="204"/>
    </row>
    <row r="58" spans="1:24" x14ac:dyDescent="0.25">
      <c r="B58" s="170" t="s">
        <v>972</v>
      </c>
      <c r="D58" s="170" t="s">
        <v>973</v>
      </c>
      <c r="K58" s="204"/>
      <c r="L58" s="205"/>
      <c r="M58" s="204"/>
      <c r="N58" s="204"/>
      <c r="O58" s="204"/>
      <c r="P58" s="204"/>
      <c r="Q58" s="204"/>
      <c r="R58" s="204"/>
      <c r="S58" s="204"/>
      <c r="T58" s="204"/>
      <c r="U58" s="204"/>
    </row>
    <row r="59" spans="1:24" x14ac:dyDescent="0.25">
      <c r="L59" s="173"/>
    </row>
    <row r="60" spans="1:24" x14ac:dyDescent="0.25">
      <c r="L60" s="173"/>
    </row>
    <row r="61" spans="1:24" x14ac:dyDescent="0.25">
      <c r="L61" s="173"/>
    </row>
    <row r="62" spans="1:24" x14ac:dyDescent="0.25">
      <c r="L62" s="173"/>
    </row>
    <row r="63" spans="1:24" x14ac:dyDescent="0.25">
      <c r="L63" s="173"/>
    </row>
    <row r="64" spans="1:24" x14ac:dyDescent="0.25">
      <c r="L64" s="173"/>
    </row>
    <row r="65" spans="12:12" x14ac:dyDescent="0.25">
      <c r="L65" s="173"/>
    </row>
    <row r="66" spans="12:12" x14ac:dyDescent="0.25">
      <c r="L66" s="173"/>
    </row>
    <row r="67" spans="12:12" x14ac:dyDescent="0.25">
      <c r="L67" s="173"/>
    </row>
    <row r="68" spans="12:12" x14ac:dyDescent="0.25">
      <c r="L68" s="173"/>
    </row>
    <row r="69" spans="12:12" x14ac:dyDescent="0.25">
      <c r="L69" s="173"/>
    </row>
    <row r="70" spans="12:12" x14ac:dyDescent="0.25">
      <c r="L70" s="173"/>
    </row>
    <row r="71" spans="12:12" x14ac:dyDescent="0.25">
      <c r="L71" s="173"/>
    </row>
    <row r="72" spans="12:12" x14ac:dyDescent="0.25">
      <c r="L72" s="173"/>
    </row>
    <row r="73" spans="12:12" x14ac:dyDescent="0.25">
      <c r="L73" s="173"/>
    </row>
    <row r="74" spans="12:12" x14ac:dyDescent="0.25">
      <c r="L74" s="173"/>
    </row>
    <row r="75" spans="12:12" x14ac:dyDescent="0.25">
      <c r="L75" s="173"/>
    </row>
    <row r="76" spans="12:12" x14ac:dyDescent="0.25">
      <c r="L76" s="173"/>
    </row>
    <row r="77" spans="12:12" x14ac:dyDescent="0.25">
      <c r="L77" s="173"/>
    </row>
    <row r="78" spans="12:12" x14ac:dyDescent="0.25">
      <c r="L78" s="173"/>
    </row>
    <row r="79" spans="12:12" x14ac:dyDescent="0.25">
      <c r="L79" s="173"/>
    </row>
    <row r="80" spans="12:12" x14ac:dyDescent="0.25">
      <c r="L80" s="173"/>
    </row>
    <row r="81" spans="12:12" x14ac:dyDescent="0.25">
      <c r="L81" s="173"/>
    </row>
    <row r="82" spans="12:12" x14ac:dyDescent="0.25">
      <c r="L82" s="173"/>
    </row>
    <row r="83" spans="12:12" x14ac:dyDescent="0.25">
      <c r="L83" s="173"/>
    </row>
    <row r="84" spans="12:12" x14ac:dyDescent="0.25">
      <c r="L84" s="173"/>
    </row>
    <row r="85" spans="12:12" x14ac:dyDescent="0.25">
      <c r="L85" s="173"/>
    </row>
    <row r="86" spans="12:12" x14ac:dyDescent="0.25">
      <c r="L86" s="173"/>
    </row>
    <row r="87" spans="12:12" x14ac:dyDescent="0.25">
      <c r="L87" s="173"/>
    </row>
    <row r="88" spans="12:12" x14ac:dyDescent="0.25">
      <c r="L88" s="173"/>
    </row>
    <row r="89" spans="12:12" x14ac:dyDescent="0.25">
      <c r="L89" s="173"/>
    </row>
    <row r="90" spans="12:12" x14ac:dyDescent="0.25">
      <c r="L90" s="173"/>
    </row>
    <row r="91" spans="12:12" x14ac:dyDescent="0.25">
      <c r="L91" s="173"/>
    </row>
    <row r="92" spans="12:12" x14ac:dyDescent="0.25">
      <c r="L92" s="173"/>
    </row>
    <row r="93" spans="12:12" x14ac:dyDescent="0.25">
      <c r="L93" s="173"/>
    </row>
    <row r="94" spans="12:12" x14ac:dyDescent="0.25">
      <c r="L94" s="173"/>
    </row>
    <row r="95" spans="12:12" x14ac:dyDescent="0.25">
      <c r="L95" s="173"/>
    </row>
    <row r="96" spans="12:12" x14ac:dyDescent="0.25">
      <c r="L96" s="173"/>
    </row>
    <row r="97" spans="12:12" x14ac:dyDescent="0.25">
      <c r="L97" s="173"/>
    </row>
    <row r="98" spans="12:12" x14ac:dyDescent="0.25">
      <c r="L98" s="173"/>
    </row>
    <row r="99" spans="12:12" x14ac:dyDescent="0.25">
      <c r="L99" s="173"/>
    </row>
    <row r="100" spans="12:12" x14ac:dyDescent="0.25">
      <c r="L100" s="173"/>
    </row>
    <row r="101" spans="12:12" x14ac:dyDescent="0.25">
      <c r="L101" s="173"/>
    </row>
    <row r="102" spans="12:12" x14ac:dyDescent="0.25">
      <c r="L102" s="173"/>
    </row>
    <row r="103" spans="12:12" x14ac:dyDescent="0.25">
      <c r="L103" s="173"/>
    </row>
    <row r="104" spans="12:12" x14ac:dyDescent="0.25">
      <c r="L104" s="173"/>
    </row>
    <row r="105" spans="12:12" x14ac:dyDescent="0.25">
      <c r="L105" s="173"/>
    </row>
    <row r="106" spans="12:12" x14ac:dyDescent="0.25">
      <c r="L106" s="173"/>
    </row>
    <row r="107" spans="12:12" x14ac:dyDescent="0.25">
      <c r="L107" s="173"/>
    </row>
    <row r="108" spans="12:12" x14ac:dyDescent="0.25">
      <c r="L108" s="173"/>
    </row>
    <row r="109" spans="12:12" x14ac:dyDescent="0.25">
      <c r="L109" s="173"/>
    </row>
    <row r="110" spans="12:12" x14ac:dyDescent="0.25">
      <c r="L110" s="173"/>
    </row>
    <row r="111" spans="12:12" x14ac:dyDescent="0.25">
      <c r="L111" s="173"/>
    </row>
    <row r="112" spans="12:12" x14ac:dyDescent="0.25">
      <c r="L112" s="173"/>
    </row>
    <row r="113" spans="12:12" x14ac:dyDescent="0.25">
      <c r="L113" s="173"/>
    </row>
    <row r="114" spans="12:12" x14ac:dyDescent="0.25">
      <c r="L114" s="173"/>
    </row>
    <row r="115" spans="12:12" x14ac:dyDescent="0.25">
      <c r="L115" s="173"/>
    </row>
    <row r="116" spans="12:12" x14ac:dyDescent="0.25">
      <c r="L116" s="173"/>
    </row>
    <row r="117" spans="12:12" x14ac:dyDescent="0.25">
      <c r="L117" s="173"/>
    </row>
    <row r="118" spans="12:12" x14ac:dyDescent="0.25">
      <c r="L118" s="173"/>
    </row>
    <row r="119" spans="12:12" x14ac:dyDescent="0.25">
      <c r="L119" s="173"/>
    </row>
    <row r="120" spans="12:12" x14ac:dyDescent="0.25">
      <c r="L120" s="173"/>
    </row>
    <row r="121" spans="12:12" x14ac:dyDescent="0.25">
      <c r="L121" s="173"/>
    </row>
    <row r="122" spans="12:12" x14ac:dyDescent="0.25">
      <c r="L122" s="173"/>
    </row>
    <row r="123" spans="12:12" x14ac:dyDescent="0.25">
      <c r="L123" s="173"/>
    </row>
    <row r="124" spans="12:12" x14ac:dyDescent="0.25">
      <c r="L124" s="173"/>
    </row>
    <row r="125" spans="12:12" x14ac:dyDescent="0.25">
      <c r="L125" s="173"/>
    </row>
    <row r="126" spans="12:12" x14ac:dyDescent="0.25">
      <c r="L126" s="173"/>
    </row>
    <row r="127" spans="12:12" x14ac:dyDescent="0.25">
      <c r="L127" s="173"/>
    </row>
    <row r="128" spans="12:12" x14ac:dyDescent="0.25">
      <c r="L128" s="173"/>
    </row>
    <row r="129" spans="12:12" x14ac:dyDescent="0.25">
      <c r="L129" s="173"/>
    </row>
    <row r="130" spans="12:12" x14ac:dyDescent="0.25">
      <c r="L130" s="173"/>
    </row>
    <row r="131" spans="12:12" x14ac:dyDescent="0.25">
      <c r="L131" s="173"/>
    </row>
    <row r="132" spans="12:12" x14ac:dyDescent="0.25">
      <c r="L132" s="173"/>
    </row>
    <row r="133" spans="12:12" x14ac:dyDescent="0.25">
      <c r="L133" s="173"/>
    </row>
    <row r="134" spans="12:12" x14ac:dyDescent="0.25">
      <c r="L134" s="173"/>
    </row>
    <row r="135" spans="12:12" x14ac:dyDescent="0.25">
      <c r="L135" s="173"/>
    </row>
    <row r="136" spans="12:12" x14ac:dyDescent="0.25">
      <c r="L136" s="173"/>
    </row>
    <row r="137" spans="12:12" x14ac:dyDescent="0.25">
      <c r="L137" s="173"/>
    </row>
    <row r="138" spans="12:12" x14ac:dyDescent="0.25">
      <c r="L138" s="173"/>
    </row>
    <row r="139" spans="12:12" x14ac:dyDescent="0.25">
      <c r="L139" s="173"/>
    </row>
    <row r="140" spans="12:12" x14ac:dyDescent="0.25">
      <c r="L140" s="173"/>
    </row>
    <row r="141" spans="12:12" x14ac:dyDescent="0.25">
      <c r="L141" s="173"/>
    </row>
    <row r="142" spans="12:12" x14ac:dyDescent="0.25">
      <c r="L142" s="173"/>
    </row>
    <row r="143" spans="12:12" x14ac:dyDescent="0.25">
      <c r="L143" s="173"/>
    </row>
    <row r="144" spans="12:12" x14ac:dyDescent="0.25">
      <c r="L144" s="173"/>
    </row>
    <row r="145" spans="12:12" x14ac:dyDescent="0.25">
      <c r="L145" s="173"/>
    </row>
    <row r="146" spans="12:12" x14ac:dyDescent="0.25">
      <c r="L146" s="173"/>
    </row>
    <row r="147" spans="12:12" x14ac:dyDescent="0.25">
      <c r="L147" s="173"/>
    </row>
    <row r="148" spans="12:12" x14ac:dyDescent="0.25">
      <c r="L148" s="173"/>
    </row>
    <row r="149" spans="12:12" x14ac:dyDescent="0.25">
      <c r="L149" s="173"/>
    </row>
    <row r="150" spans="12:12" x14ac:dyDescent="0.25">
      <c r="L150" s="173"/>
    </row>
    <row r="151" spans="12:12" x14ac:dyDescent="0.25">
      <c r="L151" s="173"/>
    </row>
    <row r="152" spans="12:12" x14ac:dyDescent="0.25">
      <c r="L152" s="173"/>
    </row>
    <row r="153" spans="12:12" x14ac:dyDescent="0.25">
      <c r="L153" s="173"/>
    </row>
    <row r="154" spans="12:12" x14ac:dyDescent="0.25">
      <c r="L154" s="173"/>
    </row>
    <row r="155" spans="12:12" x14ac:dyDescent="0.25">
      <c r="L155" s="173"/>
    </row>
    <row r="156" spans="12:12" x14ac:dyDescent="0.25">
      <c r="L156" s="173"/>
    </row>
    <row r="157" spans="12:12" x14ac:dyDescent="0.25">
      <c r="L157" s="173"/>
    </row>
    <row r="158" spans="12:12" x14ac:dyDescent="0.25">
      <c r="L158" s="173"/>
    </row>
    <row r="159" spans="12:12" x14ac:dyDescent="0.25">
      <c r="L159" s="173"/>
    </row>
    <row r="160" spans="12:12" x14ac:dyDescent="0.25">
      <c r="L160" s="173"/>
    </row>
    <row r="161" spans="12:12" x14ac:dyDescent="0.25">
      <c r="L161" s="173"/>
    </row>
    <row r="162" spans="12:12" x14ac:dyDescent="0.25">
      <c r="L162" s="173"/>
    </row>
    <row r="163" spans="12:12" x14ac:dyDescent="0.25">
      <c r="L163" s="173"/>
    </row>
    <row r="164" spans="12:12" x14ac:dyDescent="0.25">
      <c r="L164" s="173"/>
    </row>
    <row r="165" spans="12:12" x14ac:dyDescent="0.25">
      <c r="L165" s="173"/>
    </row>
    <row r="166" spans="12:12" x14ac:dyDescent="0.25">
      <c r="L166" s="173"/>
    </row>
    <row r="167" spans="12:12" x14ac:dyDescent="0.25">
      <c r="L167" s="173"/>
    </row>
    <row r="168" spans="12:12" x14ac:dyDescent="0.25">
      <c r="L168" s="173"/>
    </row>
    <row r="169" spans="12:12" x14ac:dyDescent="0.25">
      <c r="L169" s="173"/>
    </row>
    <row r="170" spans="12:12" x14ac:dyDescent="0.25">
      <c r="L170" s="173"/>
    </row>
    <row r="171" spans="12:12" x14ac:dyDescent="0.25">
      <c r="L171" s="173"/>
    </row>
    <row r="172" spans="12:12" x14ac:dyDescent="0.25">
      <c r="L172" s="173"/>
    </row>
    <row r="173" spans="12:12" x14ac:dyDescent="0.25">
      <c r="L173" s="173"/>
    </row>
    <row r="174" spans="12:12" x14ac:dyDescent="0.25">
      <c r="L174" s="173"/>
    </row>
    <row r="175" spans="12:12" x14ac:dyDescent="0.25">
      <c r="L175" s="173"/>
    </row>
    <row r="176" spans="12:12" x14ac:dyDescent="0.25">
      <c r="L176" s="173"/>
    </row>
    <row r="177" spans="12:12" x14ac:dyDescent="0.25">
      <c r="L177" s="173"/>
    </row>
    <row r="178" spans="12:12" x14ac:dyDescent="0.25">
      <c r="L178" s="173"/>
    </row>
    <row r="179" spans="12:12" x14ac:dyDescent="0.25">
      <c r="L179" s="173"/>
    </row>
    <row r="180" spans="12:12" x14ac:dyDescent="0.25">
      <c r="L180" s="173"/>
    </row>
    <row r="181" spans="12:12" x14ac:dyDescent="0.25">
      <c r="L181" s="173"/>
    </row>
    <row r="182" spans="12:12" x14ac:dyDescent="0.25">
      <c r="L182" s="173"/>
    </row>
    <row r="183" spans="12:12" x14ac:dyDescent="0.25">
      <c r="L183" s="173"/>
    </row>
    <row r="184" spans="12:12" x14ac:dyDescent="0.25">
      <c r="L184" s="173"/>
    </row>
    <row r="185" spans="12:12" x14ac:dyDescent="0.25">
      <c r="L185" s="173"/>
    </row>
    <row r="186" spans="12:12" x14ac:dyDescent="0.25">
      <c r="L186" s="173"/>
    </row>
    <row r="187" spans="12:12" x14ac:dyDescent="0.25">
      <c r="L187" s="173"/>
    </row>
    <row r="188" spans="12:12" x14ac:dyDescent="0.25">
      <c r="L188" s="173"/>
    </row>
    <row r="189" spans="12:12" x14ac:dyDescent="0.25">
      <c r="L189" s="173"/>
    </row>
    <row r="190" spans="12:12" x14ac:dyDescent="0.25">
      <c r="L190" s="173"/>
    </row>
    <row r="191" spans="12:12" x14ac:dyDescent="0.25">
      <c r="L191" s="173"/>
    </row>
    <row r="192" spans="12:12" x14ac:dyDescent="0.25">
      <c r="L192" s="173"/>
    </row>
    <row r="193" spans="12:12" x14ac:dyDescent="0.25">
      <c r="L193" s="173"/>
    </row>
    <row r="194" spans="12:12" x14ac:dyDescent="0.25">
      <c r="L194" s="173"/>
    </row>
    <row r="195" spans="12:12" x14ac:dyDescent="0.25">
      <c r="L195" s="173"/>
    </row>
    <row r="196" spans="12:12" x14ac:dyDescent="0.25">
      <c r="L196" s="173"/>
    </row>
    <row r="197" spans="12:12" x14ac:dyDescent="0.25">
      <c r="L197" s="173"/>
    </row>
    <row r="198" spans="12:12" x14ac:dyDescent="0.25">
      <c r="L198" s="173"/>
    </row>
    <row r="199" spans="12:12" x14ac:dyDescent="0.25">
      <c r="L199" s="173"/>
    </row>
    <row r="200" spans="12:12" x14ac:dyDescent="0.25">
      <c r="L200" s="173"/>
    </row>
    <row r="201" spans="12:12" x14ac:dyDescent="0.25">
      <c r="L201" s="173"/>
    </row>
    <row r="202" spans="12:12" x14ac:dyDescent="0.25">
      <c r="L202" s="173"/>
    </row>
    <row r="203" spans="12:12" x14ac:dyDescent="0.25">
      <c r="L203" s="173"/>
    </row>
    <row r="204" spans="12:12" x14ac:dyDescent="0.25">
      <c r="L204" s="173"/>
    </row>
    <row r="205" spans="12:12" x14ac:dyDescent="0.25">
      <c r="L205" s="173"/>
    </row>
    <row r="206" spans="12:12" x14ac:dyDescent="0.25">
      <c r="L206" s="173"/>
    </row>
    <row r="207" spans="12:12" x14ac:dyDescent="0.25">
      <c r="L207" s="173"/>
    </row>
    <row r="208" spans="12:12" x14ac:dyDescent="0.25">
      <c r="L208" s="173"/>
    </row>
    <row r="209" spans="12:12" x14ac:dyDescent="0.25">
      <c r="L209" s="173"/>
    </row>
    <row r="210" spans="12:12" x14ac:dyDescent="0.25">
      <c r="L210" s="173"/>
    </row>
    <row r="211" spans="12:12" x14ac:dyDescent="0.25">
      <c r="L211" s="173"/>
    </row>
    <row r="212" spans="12:12" x14ac:dyDescent="0.25">
      <c r="L212" s="173"/>
    </row>
    <row r="213" spans="12:12" x14ac:dyDescent="0.25">
      <c r="L213" s="173"/>
    </row>
    <row r="214" spans="12:12" x14ac:dyDescent="0.25">
      <c r="L214" s="173"/>
    </row>
    <row r="215" spans="12:12" x14ac:dyDescent="0.25">
      <c r="L215" s="173"/>
    </row>
    <row r="216" spans="12:12" x14ac:dyDescent="0.25">
      <c r="L216" s="173"/>
    </row>
    <row r="217" spans="12:12" x14ac:dyDescent="0.25">
      <c r="L217" s="173"/>
    </row>
    <row r="218" spans="12:12" x14ac:dyDescent="0.25">
      <c r="L218" s="173"/>
    </row>
    <row r="219" spans="12:12" x14ac:dyDescent="0.25">
      <c r="L219" s="173"/>
    </row>
    <row r="220" spans="12:12" x14ac:dyDescent="0.25">
      <c r="L220" s="173"/>
    </row>
    <row r="221" spans="12:12" x14ac:dyDescent="0.25">
      <c r="L221" s="173"/>
    </row>
    <row r="222" spans="12:12" x14ac:dyDescent="0.25">
      <c r="L222" s="173"/>
    </row>
    <row r="223" spans="12:12" x14ac:dyDescent="0.25">
      <c r="L223" s="173"/>
    </row>
    <row r="224" spans="12:12" x14ac:dyDescent="0.25">
      <c r="L224" s="173"/>
    </row>
    <row r="225" spans="12:12" x14ac:dyDescent="0.25">
      <c r="L225" s="173"/>
    </row>
    <row r="226" spans="12:12" x14ac:dyDescent="0.25">
      <c r="L226" s="173"/>
    </row>
    <row r="227" spans="12:12" x14ac:dyDescent="0.25">
      <c r="L227" s="173"/>
    </row>
    <row r="228" spans="12:12" x14ac:dyDescent="0.25">
      <c r="L228" s="173"/>
    </row>
    <row r="229" spans="12:12" x14ac:dyDescent="0.25">
      <c r="L229" s="173"/>
    </row>
    <row r="230" spans="12:12" x14ac:dyDescent="0.25">
      <c r="L230" s="173"/>
    </row>
    <row r="231" spans="12:12" x14ac:dyDescent="0.25">
      <c r="L231" s="173"/>
    </row>
    <row r="232" spans="12:12" x14ac:dyDescent="0.25">
      <c r="L232" s="173"/>
    </row>
    <row r="233" spans="12:12" x14ac:dyDescent="0.25">
      <c r="L233" s="173"/>
    </row>
    <row r="234" spans="12:12" x14ac:dyDescent="0.25">
      <c r="L234" s="173"/>
    </row>
    <row r="235" spans="12:12" x14ac:dyDescent="0.25">
      <c r="L235" s="173"/>
    </row>
    <row r="236" spans="12:12" x14ac:dyDescent="0.25">
      <c r="L236" s="173"/>
    </row>
    <row r="237" spans="12:12" x14ac:dyDescent="0.25">
      <c r="L237" s="173"/>
    </row>
    <row r="238" spans="12:12" x14ac:dyDescent="0.25">
      <c r="L238" s="173"/>
    </row>
    <row r="239" spans="12:12" x14ac:dyDescent="0.25">
      <c r="L239" s="173"/>
    </row>
    <row r="240" spans="12:12" x14ac:dyDescent="0.25">
      <c r="L240" s="173"/>
    </row>
    <row r="241" spans="12:12" x14ac:dyDescent="0.25">
      <c r="L241" s="173"/>
    </row>
    <row r="242" spans="12:12" x14ac:dyDescent="0.25">
      <c r="L242" s="173"/>
    </row>
    <row r="243" spans="12:12" x14ac:dyDescent="0.25">
      <c r="L243" s="173"/>
    </row>
    <row r="244" spans="12:12" x14ac:dyDescent="0.25">
      <c r="L244" s="173"/>
    </row>
    <row r="245" spans="12:12" x14ac:dyDescent="0.25">
      <c r="L245" s="173"/>
    </row>
    <row r="246" spans="12:12" x14ac:dyDescent="0.25">
      <c r="L246" s="173"/>
    </row>
    <row r="247" spans="12:12" x14ac:dyDescent="0.25">
      <c r="L247" s="173"/>
    </row>
    <row r="248" spans="12:12" x14ac:dyDescent="0.25">
      <c r="L248" s="173"/>
    </row>
    <row r="249" spans="12:12" x14ac:dyDescent="0.25">
      <c r="L249" s="173"/>
    </row>
    <row r="250" spans="12:12" x14ac:dyDescent="0.25">
      <c r="L250" s="173"/>
    </row>
    <row r="251" spans="12:12" x14ac:dyDescent="0.25">
      <c r="L251" s="173"/>
    </row>
    <row r="252" spans="12:12" x14ac:dyDescent="0.25">
      <c r="L252" s="173"/>
    </row>
    <row r="253" spans="12:12" x14ac:dyDescent="0.25">
      <c r="L253" s="173"/>
    </row>
    <row r="254" spans="12:12" x14ac:dyDescent="0.25">
      <c r="L254" s="173"/>
    </row>
    <row r="255" spans="12:12" x14ac:dyDescent="0.25">
      <c r="L255" s="173"/>
    </row>
    <row r="256" spans="12:12" x14ac:dyDescent="0.25">
      <c r="L256" s="173"/>
    </row>
    <row r="257" spans="12:12" x14ac:dyDescent="0.25">
      <c r="L257" s="173"/>
    </row>
    <row r="258" spans="12:12" x14ac:dyDescent="0.25">
      <c r="L258" s="173"/>
    </row>
    <row r="259" spans="12:12" x14ac:dyDescent="0.25">
      <c r="L259" s="173"/>
    </row>
    <row r="260" spans="12:12" x14ac:dyDescent="0.25">
      <c r="L260" s="173"/>
    </row>
    <row r="261" spans="12:12" x14ac:dyDescent="0.25">
      <c r="L261" s="173"/>
    </row>
    <row r="262" spans="12:12" x14ac:dyDescent="0.25">
      <c r="L262" s="173"/>
    </row>
    <row r="263" spans="12:12" x14ac:dyDescent="0.25">
      <c r="L263" s="173"/>
    </row>
    <row r="264" spans="12:12" x14ac:dyDescent="0.25">
      <c r="L264" s="173"/>
    </row>
    <row r="265" spans="12:12" x14ac:dyDescent="0.25">
      <c r="L265" s="173"/>
    </row>
    <row r="266" spans="12:12" x14ac:dyDescent="0.25">
      <c r="L266" s="173"/>
    </row>
    <row r="267" spans="12:12" x14ac:dyDescent="0.25">
      <c r="L267" s="173"/>
    </row>
    <row r="268" spans="12:12" x14ac:dyDescent="0.25">
      <c r="L268" s="173"/>
    </row>
    <row r="269" spans="12:12" x14ac:dyDescent="0.25">
      <c r="L269" s="173"/>
    </row>
    <row r="270" spans="12:12" x14ac:dyDescent="0.25">
      <c r="L270" s="173"/>
    </row>
    <row r="271" spans="12:12" x14ac:dyDescent="0.25">
      <c r="L271" s="173"/>
    </row>
    <row r="272" spans="12:12" x14ac:dyDescent="0.25">
      <c r="L272" s="173"/>
    </row>
    <row r="273" spans="12:12" x14ac:dyDescent="0.25">
      <c r="L273" s="173"/>
    </row>
    <row r="274" spans="12:12" x14ac:dyDescent="0.25">
      <c r="L274" s="173"/>
    </row>
    <row r="275" spans="12:12" x14ac:dyDescent="0.25">
      <c r="L275" s="173"/>
    </row>
    <row r="276" spans="12:12" x14ac:dyDescent="0.25">
      <c r="L276" s="173"/>
    </row>
    <row r="277" spans="12:12" x14ac:dyDescent="0.25">
      <c r="L277" s="173"/>
    </row>
    <row r="278" spans="12:12" x14ac:dyDescent="0.25">
      <c r="L278" s="173"/>
    </row>
    <row r="279" spans="12:12" x14ac:dyDescent="0.25">
      <c r="L279" s="173"/>
    </row>
    <row r="280" spans="12:12" x14ac:dyDescent="0.25">
      <c r="L280" s="173"/>
    </row>
    <row r="281" spans="12:12" x14ac:dyDescent="0.25">
      <c r="L281" s="173"/>
    </row>
    <row r="282" spans="12:12" x14ac:dyDescent="0.25">
      <c r="L282" s="173"/>
    </row>
    <row r="283" spans="12:12" x14ac:dyDescent="0.25">
      <c r="L283" s="173"/>
    </row>
    <row r="284" spans="12:12" x14ac:dyDescent="0.25">
      <c r="L284" s="173"/>
    </row>
    <row r="285" spans="12:12" x14ac:dyDescent="0.25">
      <c r="L285" s="173"/>
    </row>
    <row r="286" spans="12:12" x14ac:dyDescent="0.25">
      <c r="L286" s="173"/>
    </row>
    <row r="287" spans="12:12" x14ac:dyDescent="0.25">
      <c r="L287" s="173"/>
    </row>
    <row r="288" spans="12:12" x14ac:dyDescent="0.25">
      <c r="L288" s="173"/>
    </row>
    <row r="289" spans="12:12" x14ac:dyDescent="0.25">
      <c r="L289" s="173"/>
    </row>
    <row r="290" spans="12:12" x14ac:dyDescent="0.25">
      <c r="L290" s="173"/>
    </row>
    <row r="291" spans="12:12" x14ac:dyDescent="0.25">
      <c r="L291" s="173"/>
    </row>
    <row r="292" spans="12:12" x14ac:dyDescent="0.25">
      <c r="L292" s="173"/>
    </row>
    <row r="293" spans="12:12" x14ac:dyDescent="0.25">
      <c r="L293" s="173"/>
    </row>
    <row r="294" spans="12:12" x14ac:dyDescent="0.25">
      <c r="L294" s="173"/>
    </row>
    <row r="295" spans="12:12" x14ac:dyDescent="0.25">
      <c r="L295" s="173"/>
    </row>
    <row r="296" spans="12:12" x14ac:dyDescent="0.25">
      <c r="L296" s="173"/>
    </row>
    <row r="297" spans="12:12" x14ac:dyDescent="0.25">
      <c r="L297" s="173"/>
    </row>
    <row r="298" spans="12:12" x14ac:dyDescent="0.25">
      <c r="L298" s="173"/>
    </row>
    <row r="299" spans="12:12" x14ac:dyDescent="0.25">
      <c r="L299" s="173"/>
    </row>
    <row r="300" spans="12:12" x14ac:dyDescent="0.25">
      <c r="L300" s="173"/>
    </row>
    <row r="301" spans="12:12" x14ac:dyDescent="0.25">
      <c r="L301" s="173"/>
    </row>
    <row r="302" spans="12:12" x14ac:dyDescent="0.25">
      <c r="L302" s="173"/>
    </row>
    <row r="303" spans="12:12" x14ac:dyDescent="0.25">
      <c r="L303" s="173"/>
    </row>
    <row r="304" spans="12:12" x14ac:dyDescent="0.25">
      <c r="L304" s="173"/>
    </row>
    <row r="305" spans="12:12" x14ac:dyDescent="0.25">
      <c r="L305" s="173"/>
    </row>
    <row r="306" spans="12:12" x14ac:dyDescent="0.25">
      <c r="L306" s="173"/>
    </row>
    <row r="307" spans="12:12" x14ac:dyDescent="0.25">
      <c r="L307" s="173"/>
    </row>
    <row r="308" spans="12:12" x14ac:dyDescent="0.25">
      <c r="L308" s="173"/>
    </row>
    <row r="309" spans="12:12" x14ac:dyDescent="0.25">
      <c r="L309" s="173"/>
    </row>
    <row r="310" spans="12:12" x14ac:dyDescent="0.25">
      <c r="L310" s="173"/>
    </row>
    <row r="311" spans="12:12" x14ac:dyDescent="0.25">
      <c r="L311" s="173"/>
    </row>
    <row r="312" spans="12:12" x14ac:dyDescent="0.25">
      <c r="L312" s="173"/>
    </row>
    <row r="313" spans="12:12" x14ac:dyDescent="0.25">
      <c r="L313" s="173"/>
    </row>
    <row r="314" spans="12:12" x14ac:dyDescent="0.25">
      <c r="L314" s="173"/>
    </row>
    <row r="315" spans="12:12" x14ac:dyDescent="0.25">
      <c r="L315" s="173"/>
    </row>
    <row r="316" spans="12:12" x14ac:dyDescent="0.25">
      <c r="L316" s="173"/>
    </row>
    <row r="317" spans="12:12" x14ac:dyDescent="0.25">
      <c r="L317" s="173"/>
    </row>
    <row r="318" spans="12:12" x14ac:dyDescent="0.25">
      <c r="L318" s="173"/>
    </row>
    <row r="319" spans="12:12" x14ac:dyDescent="0.25">
      <c r="L319" s="173"/>
    </row>
    <row r="320" spans="12:12" x14ac:dyDescent="0.25">
      <c r="L320" s="173"/>
    </row>
    <row r="321" spans="12:12" x14ac:dyDescent="0.25">
      <c r="L321" s="173"/>
    </row>
    <row r="322" spans="12:12" x14ac:dyDescent="0.25">
      <c r="L322" s="173"/>
    </row>
    <row r="323" spans="12:12" x14ac:dyDescent="0.25">
      <c r="L323" s="173"/>
    </row>
    <row r="324" spans="12:12" x14ac:dyDescent="0.25">
      <c r="L324" s="173"/>
    </row>
    <row r="325" spans="12:12" x14ac:dyDescent="0.25">
      <c r="L325" s="173"/>
    </row>
    <row r="326" spans="12:12" x14ac:dyDescent="0.25">
      <c r="L326" s="173"/>
    </row>
    <row r="327" spans="12:12" x14ac:dyDescent="0.25">
      <c r="L327" s="173"/>
    </row>
    <row r="328" spans="12:12" x14ac:dyDescent="0.25">
      <c r="L328" s="173"/>
    </row>
    <row r="329" spans="12:12" x14ac:dyDescent="0.25">
      <c r="L329" s="173"/>
    </row>
    <row r="330" spans="12:12" x14ac:dyDescent="0.25">
      <c r="L330" s="173"/>
    </row>
    <row r="331" spans="12:12" x14ac:dyDescent="0.25">
      <c r="L331" s="173"/>
    </row>
    <row r="332" spans="12:12" x14ac:dyDescent="0.25">
      <c r="L332" s="173"/>
    </row>
    <row r="333" spans="12:12" x14ac:dyDescent="0.25">
      <c r="L333" s="173"/>
    </row>
    <row r="334" spans="12:12" x14ac:dyDescent="0.25">
      <c r="L334" s="173"/>
    </row>
    <row r="335" spans="12:12" x14ac:dyDescent="0.25">
      <c r="L335" s="173"/>
    </row>
    <row r="336" spans="12:12" x14ac:dyDescent="0.25">
      <c r="L336" s="173"/>
    </row>
    <row r="337" spans="12:12" x14ac:dyDescent="0.25">
      <c r="L337" s="173"/>
    </row>
    <row r="338" spans="12:12" x14ac:dyDescent="0.25">
      <c r="L338" s="173"/>
    </row>
    <row r="339" spans="12:12" x14ac:dyDescent="0.25">
      <c r="L339" s="173"/>
    </row>
    <row r="340" spans="12:12" x14ac:dyDescent="0.25">
      <c r="L340" s="173"/>
    </row>
    <row r="341" spans="12:12" x14ac:dyDescent="0.25">
      <c r="L341" s="173"/>
    </row>
    <row r="342" spans="12:12" x14ac:dyDescent="0.25">
      <c r="L342" s="173"/>
    </row>
    <row r="343" spans="12:12" x14ac:dyDescent="0.25">
      <c r="L343" s="173"/>
    </row>
    <row r="344" spans="12:12" x14ac:dyDescent="0.25">
      <c r="L344" s="173"/>
    </row>
    <row r="345" spans="12:12" x14ac:dyDescent="0.25">
      <c r="L345" s="173"/>
    </row>
    <row r="346" spans="12:12" x14ac:dyDescent="0.25">
      <c r="L346" s="173"/>
    </row>
    <row r="347" spans="12:12" x14ac:dyDescent="0.25">
      <c r="L347" s="173"/>
    </row>
    <row r="348" spans="12:12" x14ac:dyDescent="0.25">
      <c r="L348" s="173"/>
    </row>
    <row r="349" spans="12:12" x14ac:dyDescent="0.25">
      <c r="L349" s="173"/>
    </row>
    <row r="350" spans="12:12" x14ac:dyDescent="0.25">
      <c r="L350" s="173"/>
    </row>
    <row r="351" spans="12:12" x14ac:dyDescent="0.25">
      <c r="L351" s="173"/>
    </row>
    <row r="352" spans="12:12" x14ac:dyDescent="0.25">
      <c r="L352" s="173"/>
    </row>
    <row r="353" spans="12:12" x14ac:dyDescent="0.25">
      <c r="L353" s="173"/>
    </row>
    <row r="354" spans="12:12" x14ac:dyDescent="0.25">
      <c r="L354" s="173"/>
    </row>
    <row r="355" spans="12:12" x14ac:dyDescent="0.25">
      <c r="L355" s="173"/>
    </row>
    <row r="356" spans="12:12" x14ac:dyDescent="0.25">
      <c r="L356" s="173"/>
    </row>
    <row r="357" spans="12:12" x14ac:dyDescent="0.25">
      <c r="L357" s="173"/>
    </row>
    <row r="358" spans="12:12" x14ac:dyDescent="0.25">
      <c r="L358" s="173"/>
    </row>
    <row r="359" spans="12:12" x14ac:dyDescent="0.25">
      <c r="L359" s="173"/>
    </row>
    <row r="360" spans="12:12" x14ac:dyDescent="0.25">
      <c r="L360" s="173"/>
    </row>
    <row r="361" spans="12:12" x14ac:dyDescent="0.25">
      <c r="L361" s="173"/>
    </row>
    <row r="362" spans="12:12" x14ac:dyDescent="0.25">
      <c r="L362" s="173"/>
    </row>
    <row r="363" spans="12:12" x14ac:dyDescent="0.25">
      <c r="L363" s="173"/>
    </row>
    <row r="364" spans="12:12" x14ac:dyDescent="0.25">
      <c r="L364" s="173"/>
    </row>
    <row r="365" spans="12:12" x14ac:dyDescent="0.25">
      <c r="L365" s="173"/>
    </row>
    <row r="366" spans="12:12" x14ac:dyDescent="0.25">
      <c r="L366" s="173"/>
    </row>
    <row r="367" spans="12:12" x14ac:dyDescent="0.25">
      <c r="L367" s="173"/>
    </row>
    <row r="368" spans="12:12" x14ac:dyDescent="0.25">
      <c r="L368" s="173"/>
    </row>
    <row r="369" spans="12:12" x14ac:dyDescent="0.25">
      <c r="L369" s="173"/>
    </row>
    <row r="370" spans="12:12" x14ac:dyDescent="0.25">
      <c r="L370" s="173"/>
    </row>
    <row r="371" spans="12:12" x14ac:dyDescent="0.25">
      <c r="L371" s="173"/>
    </row>
    <row r="372" spans="12:12" x14ac:dyDescent="0.25">
      <c r="L372" s="173"/>
    </row>
    <row r="373" spans="12:12" x14ac:dyDescent="0.25">
      <c r="L373" s="173"/>
    </row>
    <row r="374" spans="12:12" x14ac:dyDescent="0.25">
      <c r="L374" s="173"/>
    </row>
    <row r="375" spans="12:12" x14ac:dyDescent="0.25">
      <c r="L375" s="173"/>
    </row>
    <row r="376" spans="12:12" x14ac:dyDescent="0.25">
      <c r="L376" s="173"/>
    </row>
    <row r="377" spans="12:12" x14ac:dyDescent="0.25">
      <c r="L377" s="173"/>
    </row>
    <row r="378" spans="12:12" x14ac:dyDescent="0.25">
      <c r="L378" s="173"/>
    </row>
    <row r="379" spans="12:12" x14ac:dyDescent="0.25">
      <c r="L379" s="173"/>
    </row>
    <row r="380" spans="12:12" x14ac:dyDescent="0.25">
      <c r="L380" s="173"/>
    </row>
    <row r="381" spans="12:12" x14ac:dyDescent="0.25">
      <c r="L381" s="173"/>
    </row>
    <row r="382" spans="12:12" x14ac:dyDescent="0.25">
      <c r="L382" s="173"/>
    </row>
    <row r="383" spans="12:12" x14ac:dyDescent="0.25">
      <c r="L383" s="173"/>
    </row>
    <row r="384" spans="12:12" x14ac:dyDescent="0.25">
      <c r="L384" s="173"/>
    </row>
    <row r="385" spans="12:12" x14ac:dyDescent="0.25">
      <c r="L385" s="173"/>
    </row>
    <row r="386" spans="12:12" x14ac:dyDescent="0.25">
      <c r="L386" s="173"/>
    </row>
    <row r="387" spans="12:12" x14ac:dyDescent="0.25">
      <c r="L387" s="173"/>
    </row>
    <row r="388" spans="12:12" x14ac:dyDescent="0.25">
      <c r="L388" s="173"/>
    </row>
    <row r="389" spans="12:12" x14ac:dyDescent="0.25">
      <c r="L389" s="173"/>
    </row>
    <row r="390" spans="12:12" x14ac:dyDescent="0.25">
      <c r="L390" s="173"/>
    </row>
    <row r="391" spans="12:12" x14ac:dyDescent="0.25">
      <c r="L391" s="173"/>
    </row>
    <row r="392" spans="12:12" x14ac:dyDescent="0.25">
      <c r="L392" s="173"/>
    </row>
    <row r="393" spans="12:12" x14ac:dyDescent="0.25">
      <c r="L393" s="173"/>
    </row>
    <row r="394" spans="12:12" x14ac:dyDescent="0.25">
      <c r="L394" s="173"/>
    </row>
    <row r="395" spans="12:12" x14ac:dyDescent="0.25">
      <c r="L395" s="173"/>
    </row>
    <row r="396" spans="12:12" x14ac:dyDescent="0.25">
      <c r="L396" s="173"/>
    </row>
    <row r="397" spans="12:12" x14ac:dyDescent="0.25">
      <c r="L397" s="173"/>
    </row>
    <row r="398" spans="12:12" x14ac:dyDescent="0.25">
      <c r="L398" s="173"/>
    </row>
    <row r="399" spans="12:12" x14ac:dyDescent="0.25">
      <c r="L399" s="173"/>
    </row>
    <row r="400" spans="12:12" x14ac:dyDescent="0.25">
      <c r="L400" s="173"/>
    </row>
    <row r="401" spans="12:12" x14ac:dyDescent="0.25">
      <c r="L401" s="173"/>
    </row>
    <row r="402" spans="12:12" x14ac:dyDescent="0.25">
      <c r="L402" s="173"/>
    </row>
    <row r="403" spans="12:12" x14ac:dyDescent="0.25">
      <c r="L403" s="173"/>
    </row>
    <row r="404" spans="12:12" x14ac:dyDescent="0.25">
      <c r="L404" s="173"/>
    </row>
    <row r="405" spans="12:12" x14ac:dyDescent="0.25">
      <c r="L405" s="173"/>
    </row>
    <row r="406" spans="12:12" x14ac:dyDescent="0.25">
      <c r="L406" s="173"/>
    </row>
    <row r="407" spans="12:12" x14ac:dyDescent="0.25">
      <c r="L407" s="173"/>
    </row>
    <row r="408" spans="12:12" x14ac:dyDescent="0.25">
      <c r="L408" s="173"/>
    </row>
    <row r="409" spans="12:12" x14ac:dyDescent="0.25">
      <c r="L409" s="173"/>
    </row>
    <row r="410" spans="12:12" x14ac:dyDescent="0.25">
      <c r="L410" s="173"/>
    </row>
    <row r="411" spans="12:12" x14ac:dyDescent="0.25">
      <c r="L411" s="173"/>
    </row>
    <row r="412" spans="12:12" x14ac:dyDescent="0.25">
      <c r="L412" s="173"/>
    </row>
    <row r="413" spans="12:12" x14ac:dyDescent="0.25">
      <c r="L413" s="173"/>
    </row>
    <row r="414" spans="12:12" x14ac:dyDescent="0.25">
      <c r="L414" s="173"/>
    </row>
    <row r="415" spans="12:12" x14ac:dyDescent="0.25">
      <c r="L415" s="173"/>
    </row>
    <row r="416" spans="12:12" x14ac:dyDescent="0.25">
      <c r="L416" s="173"/>
    </row>
    <row r="417" spans="12:12" x14ac:dyDescent="0.25">
      <c r="L417" s="173"/>
    </row>
    <row r="418" spans="12:12" x14ac:dyDescent="0.25">
      <c r="L418" s="173"/>
    </row>
    <row r="419" spans="12:12" x14ac:dyDescent="0.25">
      <c r="L419" s="173"/>
    </row>
    <row r="420" spans="12:12" x14ac:dyDescent="0.25">
      <c r="L420" s="173"/>
    </row>
    <row r="421" spans="12:12" x14ac:dyDescent="0.25">
      <c r="L421" s="173"/>
    </row>
    <row r="422" spans="12:12" x14ac:dyDescent="0.25">
      <c r="L422" s="173"/>
    </row>
    <row r="423" spans="12:12" x14ac:dyDescent="0.25">
      <c r="L423" s="173"/>
    </row>
    <row r="424" spans="12:12" x14ac:dyDescent="0.25">
      <c r="L424" s="173"/>
    </row>
    <row r="425" spans="12:12" x14ac:dyDescent="0.25">
      <c r="L425" s="173"/>
    </row>
    <row r="426" spans="12:12" x14ac:dyDescent="0.25">
      <c r="L426" s="173"/>
    </row>
    <row r="427" spans="12:12" x14ac:dyDescent="0.25">
      <c r="L427" s="173"/>
    </row>
    <row r="428" spans="12:12" x14ac:dyDescent="0.25">
      <c r="L428" s="173"/>
    </row>
    <row r="429" spans="12:12" x14ac:dyDescent="0.25">
      <c r="L429" s="173"/>
    </row>
    <row r="430" spans="12:12" x14ac:dyDescent="0.25">
      <c r="L430" s="173"/>
    </row>
    <row r="431" spans="12:12" x14ac:dyDescent="0.25">
      <c r="L431" s="173"/>
    </row>
    <row r="432" spans="12:12" x14ac:dyDescent="0.25">
      <c r="L432" s="173"/>
    </row>
    <row r="433" spans="12:12" x14ac:dyDescent="0.25">
      <c r="L433" s="173"/>
    </row>
    <row r="434" spans="12:12" x14ac:dyDescent="0.25">
      <c r="L434" s="173"/>
    </row>
    <row r="435" spans="12:12" x14ac:dyDescent="0.25">
      <c r="L435" s="173"/>
    </row>
    <row r="436" spans="12:12" x14ac:dyDescent="0.25">
      <c r="L436" s="173"/>
    </row>
    <row r="437" spans="12:12" x14ac:dyDescent="0.25">
      <c r="L437" s="173"/>
    </row>
    <row r="438" spans="12:12" x14ac:dyDescent="0.25">
      <c r="L438" s="173"/>
    </row>
    <row r="439" spans="12:12" x14ac:dyDescent="0.25">
      <c r="L439" s="173"/>
    </row>
    <row r="440" spans="12:12" x14ac:dyDescent="0.25">
      <c r="L440" s="173"/>
    </row>
    <row r="441" spans="12:12" x14ac:dyDescent="0.25">
      <c r="L441" s="173"/>
    </row>
    <row r="442" spans="12:12" x14ac:dyDescent="0.25">
      <c r="L442" s="173"/>
    </row>
    <row r="443" spans="12:12" x14ac:dyDescent="0.25">
      <c r="L443" s="173"/>
    </row>
    <row r="444" spans="12:12" x14ac:dyDescent="0.25">
      <c r="L444" s="173"/>
    </row>
    <row r="445" spans="12:12" x14ac:dyDescent="0.25">
      <c r="L445" s="173"/>
    </row>
    <row r="446" spans="12:12" x14ac:dyDescent="0.25">
      <c r="L446" s="173"/>
    </row>
    <row r="447" spans="12:12" x14ac:dyDescent="0.25">
      <c r="L447" s="173"/>
    </row>
    <row r="448" spans="12:12" x14ac:dyDescent="0.25">
      <c r="L448" s="173"/>
    </row>
    <row r="449" spans="12:12" x14ac:dyDescent="0.25">
      <c r="L449" s="173"/>
    </row>
    <row r="450" spans="12:12" x14ac:dyDescent="0.25">
      <c r="L450" s="173"/>
    </row>
    <row r="451" spans="12:12" x14ac:dyDescent="0.25">
      <c r="L451" s="173"/>
    </row>
    <row r="452" spans="12:12" x14ac:dyDescent="0.25">
      <c r="L452" s="173"/>
    </row>
    <row r="453" spans="12:12" x14ac:dyDescent="0.25">
      <c r="L453" s="173"/>
    </row>
    <row r="454" spans="12:12" x14ac:dyDescent="0.25">
      <c r="L454" s="173"/>
    </row>
    <row r="455" spans="12:12" x14ac:dyDescent="0.25">
      <c r="L455" s="173"/>
    </row>
    <row r="456" spans="12:12" x14ac:dyDescent="0.25">
      <c r="L456" s="173"/>
    </row>
    <row r="457" spans="12:12" x14ac:dyDescent="0.25">
      <c r="L457" s="173"/>
    </row>
    <row r="458" spans="12:12" x14ac:dyDescent="0.25">
      <c r="L458" s="173"/>
    </row>
    <row r="459" spans="12:12" x14ac:dyDescent="0.25">
      <c r="L459" s="173"/>
    </row>
    <row r="460" spans="12:12" x14ac:dyDescent="0.25">
      <c r="L460" s="173"/>
    </row>
    <row r="461" spans="12:12" x14ac:dyDescent="0.25">
      <c r="L461" s="173"/>
    </row>
    <row r="462" spans="12:12" x14ac:dyDescent="0.25">
      <c r="L462" s="173"/>
    </row>
    <row r="463" spans="12:12" x14ac:dyDescent="0.25">
      <c r="L463" s="173"/>
    </row>
    <row r="464" spans="12:12" x14ac:dyDescent="0.25">
      <c r="L464" s="173"/>
    </row>
    <row r="465" spans="12:12" x14ac:dyDescent="0.25">
      <c r="L465" s="173"/>
    </row>
    <row r="466" spans="12:12" x14ac:dyDescent="0.25">
      <c r="L466" s="173"/>
    </row>
    <row r="467" spans="12:12" x14ac:dyDescent="0.25">
      <c r="L467" s="173"/>
    </row>
    <row r="468" spans="12:12" x14ac:dyDescent="0.25">
      <c r="L468" s="173"/>
    </row>
    <row r="469" spans="12:12" x14ac:dyDescent="0.25">
      <c r="L469" s="173"/>
    </row>
    <row r="470" spans="12:12" x14ac:dyDescent="0.25">
      <c r="L470" s="173"/>
    </row>
    <row r="471" spans="12:12" x14ac:dyDescent="0.25">
      <c r="L471" s="173"/>
    </row>
    <row r="472" spans="12:12" x14ac:dyDescent="0.25">
      <c r="L472" s="173"/>
    </row>
    <row r="473" spans="12:12" x14ac:dyDescent="0.25">
      <c r="L473" s="173"/>
    </row>
    <row r="474" spans="12:12" x14ac:dyDescent="0.25">
      <c r="L474" s="173"/>
    </row>
    <row r="475" spans="12:12" x14ac:dyDescent="0.25">
      <c r="L475" s="173"/>
    </row>
    <row r="476" spans="12:12" x14ac:dyDescent="0.25">
      <c r="L476" s="173"/>
    </row>
    <row r="477" spans="12:12" x14ac:dyDescent="0.25">
      <c r="L477" s="173"/>
    </row>
    <row r="478" spans="12:12" x14ac:dyDescent="0.25">
      <c r="L478" s="173"/>
    </row>
    <row r="479" spans="12:12" x14ac:dyDescent="0.25">
      <c r="L479" s="173"/>
    </row>
    <row r="480" spans="12:12" x14ac:dyDescent="0.25">
      <c r="L480" s="173"/>
    </row>
    <row r="481" spans="12:12" x14ac:dyDescent="0.25">
      <c r="L481" s="173"/>
    </row>
    <row r="482" spans="12:12" x14ac:dyDescent="0.25">
      <c r="L482" s="173"/>
    </row>
    <row r="483" spans="12:12" x14ac:dyDescent="0.25">
      <c r="L483" s="173"/>
    </row>
    <row r="484" spans="12:12" x14ac:dyDescent="0.25">
      <c r="L484" s="173"/>
    </row>
    <row r="485" spans="12:12" x14ac:dyDescent="0.25">
      <c r="L485" s="173"/>
    </row>
    <row r="486" spans="12:12" x14ac:dyDescent="0.25">
      <c r="L486" s="173"/>
    </row>
    <row r="487" spans="12:12" x14ac:dyDescent="0.25">
      <c r="L487" s="173"/>
    </row>
    <row r="488" spans="12:12" x14ac:dyDescent="0.25">
      <c r="L488" s="173"/>
    </row>
    <row r="489" spans="12:12" x14ac:dyDescent="0.25">
      <c r="L489" s="173"/>
    </row>
    <row r="490" spans="12:12" x14ac:dyDescent="0.25">
      <c r="L490" s="173"/>
    </row>
    <row r="491" spans="12:12" x14ac:dyDescent="0.25">
      <c r="L491" s="173"/>
    </row>
    <row r="492" spans="12:12" x14ac:dyDescent="0.25">
      <c r="L492" s="173"/>
    </row>
    <row r="493" spans="12:12" x14ac:dyDescent="0.25">
      <c r="L493" s="173"/>
    </row>
    <row r="494" spans="12:12" x14ac:dyDescent="0.25">
      <c r="L494" s="173"/>
    </row>
    <row r="495" spans="12:12" x14ac:dyDescent="0.25">
      <c r="L495" s="173"/>
    </row>
    <row r="496" spans="12:12" x14ac:dyDescent="0.25">
      <c r="L496" s="173"/>
    </row>
    <row r="497" spans="12:12" x14ac:dyDescent="0.25">
      <c r="L497" s="173"/>
    </row>
    <row r="498" spans="12:12" x14ac:dyDescent="0.25">
      <c r="L498" s="173"/>
    </row>
    <row r="499" spans="12:12" x14ac:dyDescent="0.25">
      <c r="L499" s="173"/>
    </row>
    <row r="500" spans="12:12" x14ac:dyDescent="0.25">
      <c r="L500" s="173"/>
    </row>
    <row r="501" spans="12:12" x14ac:dyDescent="0.25">
      <c r="L501" s="173"/>
    </row>
    <row r="502" spans="12:12" x14ac:dyDescent="0.25">
      <c r="L502" s="173"/>
    </row>
    <row r="503" spans="12:12" x14ac:dyDescent="0.25">
      <c r="L503" s="173"/>
    </row>
    <row r="504" spans="12:12" x14ac:dyDescent="0.25">
      <c r="L504" s="173"/>
    </row>
    <row r="505" spans="12:12" x14ac:dyDescent="0.25">
      <c r="L505" s="173"/>
    </row>
    <row r="506" spans="12:12" x14ac:dyDescent="0.25">
      <c r="L506" s="173"/>
    </row>
    <row r="507" spans="12:12" x14ac:dyDescent="0.25">
      <c r="L507" s="173"/>
    </row>
    <row r="508" spans="12:12" x14ac:dyDescent="0.25">
      <c r="L508" s="173"/>
    </row>
    <row r="509" spans="12:12" x14ac:dyDescent="0.25">
      <c r="L509" s="173"/>
    </row>
    <row r="510" spans="12:12" x14ac:dyDescent="0.25">
      <c r="L510" s="173"/>
    </row>
    <row r="511" spans="12:12" x14ac:dyDescent="0.25">
      <c r="L511" s="173"/>
    </row>
    <row r="512" spans="12:12" x14ac:dyDescent="0.25">
      <c r="L512" s="173"/>
    </row>
    <row r="513" spans="12:12" x14ac:dyDescent="0.25">
      <c r="L513" s="173"/>
    </row>
    <row r="514" spans="12:12" x14ac:dyDescent="0.25">
      <c r="L514" s="173"/>
    </row>
    <row r="515" spans="12:12" x14ac:dyDescent="0.25">
      <c r="L515" s="173"/>
    </row>
    <row r="516" spans="12:12" x14ac:dyDescent="0.25">
      <c r="L516" s="173"/>
    </row>
    <row r="517" spans="12:12" x14ac:dyDescent="0.25">
      <c r="L517" s="173"/>
    </row>
    <row r="518" spans="12:12" x14ac:dyDescent="0.25">
      <c r="L518" s="173"/>
    </row>
    <row r="519" spans="12:12" x14ac:dyDescent="0.25">
      <c r="L519" s="173"/>
    </row>
    <row r="520" spans="12:12" x14ac:dyDescent="0.25">
      <c r="L520" s="173"/>
    </row>
    <row r="521" spans="12:12" x14ac:dyDescent="0.25">
      <c r="L521" s="173"/>
    </row>
    <row r="522" spans="12:12" x14ac:dyDescent="0.25">
      <c r="L522" s="173"/>
    </row>
    <row r="523" spans="12:12" x14ac:dyDescent="0.25">
      <c r="L523" s="173"/>
    </row>
    <row r="524" spans="12:12" x14ac:dyDescent="0.25">
      <c r="L524" s="173"/>
    </row>
    <row r="525" spans="12:12" x14ac:dyDescent="0.25">
      <c r="L525" s="173"/>
    </row>
    <row r="526" spans="12:12" x14ac:dyDescent="0.25">
      <c r="L526" s="173"/>
    </row>
    <row r="527" spans="12:12" x14ac:dyDescent="0.25">
      <c r="L527" s="173"/>
    </row>
    <row r="528" spans="12:12" x14ac:dyDescent="0.25">
      <c r="L528" s="173"/>
    </row>
    <row r="529" spans="12:12" x14ac:dyDescent="0.25">
      <c r="L529" s="173"/>
    </row>
    <row r="530" spans="12:12" x14ac:dyDescent="0.25">
      <c r="L530" s="173"/>
    </row>
    <row r="531" spans="12:12" x14ac:dyDescent="0.25">
      <c r="L531" s="173"/>
    </row>
    <row r="532" spans="12:12" x14ac:dyDescent="0.25">
      <c r="L532" s="173"/>
    </row>
    <row r="533" spans="12:12" x14ac:dyDescent="0.25">
      <c r="L533" s="173"/>
    </row>
    <row r="534" spans="12:12" x14ac:dyDescent="0.25">
      <c r="L534" s="173"/>
    </row>
    <row r="535" spans="12:12" x14ac:dyDescent="0.25">
      <c r="L535" s="173"/>
    </row>
    <row r="536" spans="12:12" x14ac:dyDescent="0.25">
      <c r="L536" s="173"/>
    </row>
    <row r="537" spans="12:12" x14ac:dyDescent="0.25">
      <c r="L537" s="173"/>
    </row>
    <row r="538" spans="12:12" x14ac:dyDescent="0.25">
      <c r="L538" s="173"/>
    </row>
    <row r="539" spans="12:12" x14ac:dyDescent="0.25">
      <c r="L539" s="173"/>
    </row>
    <row r="540" spans="12:12" x14ac:dyDescent="0.25">
      <c r="L540" s="173"/>
    </row>
    <row r="541" spans="12:12" x14ac:dyDescent="0.25">
      <c r="L541" s="173"/>
    </row>
    <row r="542" spans="12:12" x14ac:dyDescent="0.25">
      <c r="L542" s="173"/>
    </row>
    <row r="543" spans="12:12" x14ac:dyDescent="0.25">
      <c r="L543" s="173"/>
    </row>
    <row r="544" spans="12:12" x14ac:dyDescent="0.25">
      <c r="L544" s="173"/>
    </row>
    <row r="545" spans="12:12" x14ac:dyDescent="0.25">
      <c r="L545" s="173"/>
    </row>
    <row r="546" spans="12:12" x14ac:dyDescent="0.25">
      <c r="L546" s="173"/>
    </row>
    <row r="547" spans="12:12" x14ac:dyDescent="0.25">
      <c r="L547" s="173"/>
    </row>
    <row r="548" spans="12:12" x14ac:dyDescent="0.25">
      <c r="L548" s="173"/>
    </row>
    <row r="549" spans="12:12" x14ac:dyDescent="0.25">
      <c r="L549" s="173"/>
    </row>
    <row r="550" spans="12:12" x14ac:dyDescent="0.25">
      <c r="L550" s="173"/>
    </row>
    <row r="551" spans="12:12" x14ac:dyDescent="0.25">
      <c r="L551" s="173"/>
    </row>
    <row r="552" spans="12:12" x14ac:dyDescent="0.25">
      <c r="L552" s="173"/>
    </row>
    <row r="553" spans="12:12" x14ac:dyDescent="0.25">
      <c r="L553" s="173"/>
    </row>
    <row r="554" spans="12:12" x14ac:dyDescent="0.25">
      <c r="L554" s="173"/>
    </row>
    <row r="555" spans="12:12" x14ac:dyDescent="0.25">
      <c r="L555" s="173"/>
    </row>
    <row r="556" spans="12:12" x14ac:dyDescent="0.25">
      <c r="L556" s="173"/>
    </row>
    <row r="557" spans="12:12" x14ac:dyDescent="0.25">
      <c r="L557" s="173"/>
    </row>
    <row r="558" spans="12:12" x14ac:dyDescent="0.25">
      <c r="L558" s="173"/>
    </row>
    <row r="559" spans="12:12" x14ac:dyDescent="0.25">
      <c r="L559" s="173"/>
    </row>
    <row r="560" spans="12:12" x14ac:dyDescent="0.25">
      <c r="L560" s="173"/>
    </row>
    <row r="561" spans="12:12" x14ac:dyDescent="0.25">
      <c r="L561" s="173"/>
    </row>
    <row r="562" spans="12:12" x14ac:dyDescent="0.25">
      <c r="L562" s="173"/>
    </row>
    <row r="563" spans="12:12" x14ac:dyDescent="0.25">
      <c r="L563" s="173"/>
    </row>
    <row r="564" spans="12:12" x14ac:dyDescent="0.25">
      <c r="L564" s="173"/>
    </row>
    <row r="565" spans="12:12" x14ac:dyDescent="0.25">
      <c r="L565" s="173"/>
    </row>
    <row r="566" spans="12:12" x14ac:dyDescent="0.25">
      <c r="L566" s="173"/>
    </row>
    <row r="567" spans="12:12" x14ac:dyDescent="0.25">
      <c r="L567" s="173"/>
    </row>
    <row r="568" spans="12:12" x14ac:dyDescent="0.25">
      <c r="L568" s="173"/>
    </row>
    <row r="569" spans="12:12" x14ac:dyDescent="0.25">
      <c r="L569" s="173"/>
    </row>
    <row r="570" spans="12:12" x14ac:dyDescent="0.25">
      <c r="L570" s="173"/>
    </row>
    <row r="571" spans="12:12" x14ac:dyDescent="0.25">
      <c r="L571" s="173"/>
    </row>
    <row r="572" spans="12:12" x14ac:dyDescent="0.25">
      <c r="L572" s="173"/>
    </row>
    <row r="573" spans="12:12" x14ac:dyDescent="0.25">
      <c r="L573" s="173"/>
    </row>
    <row r="574" spans="12:12" x14ac:dyDescent="0.25">
      <c r="L574" s="173"/>
    </row>
    <row r="575" spans="12:12" x14ac:dyDescent="0.25">
      <c r="L575" s="173"/>
    </row>
    <row r="576" spans="12:12" x14ac:dyDescent="0.25">
      <c r="L576" s="173"/>
    </row>
    <row r="577" spans="12:12" x14ac:dyDescent="0.25">
      <c r="L577" s="173"/>
    </row>
    <row r="578" spans="12:12" x14ac:dyDescent="0.25">
      <c r="L578" s="173"/>
    </row>
    <row r="579" spans="12:12" x14ac:dyDescent="0.25">
      <c r="L579" s="173"/>
    </row>
    <row r="580" spans="12:12" x14ac:dyDescent="0.25">
      <c r="L580" s="173"/>
    </row>
    <row r="581" spans="12:12" x14ac:dyDescent="0.25">
      <c r="L581" s="173"/>
    </row>
    <row r="582" spans="12:12" x14ac:dyDescent="0.25">
      <c r="L582" s="173"/>
    </row>
    <row r="583" spans="12:12" x14ac:dyDescent="0.25">
      <c r="L583" s="173"/>
    </row>
    <row r="584" spans="12:12" x14ac:dyDescent="0.25">
      <c r="L584" s="173"/>
    </row>
    <row r="585" spans="12:12" x14ac:dyDescent="0.25">
      <c r="L585" s="173"/>
    </row>
    <row r="586" spans="12:12" x14ac:dyDescent="0.25">
      <c r="L586" s="173"/>
    </row>
    <row r="587" spans="12:12" x14ac:dyDescent="0.25">
      <c r="L587" s="173"/>
    </row>
    <row r="588" spans="12:12" x14ac:dyDescent="0.25">
      <c r="L588" s="173"/>
    </row>
    <row r="589" spans="12:12" x14ac:dyDescent="0.25">
      <c r="L589" s="173"/>
    </row>
    <row r="590" spans="12:12" x14ac:dyDescent="0.25">
      <c r="L590" s="173"/>
    </row>
    <row r="591" spans="12:12" x14ac:dyDescent="0.25">
      <c r="L591" s="173"/>
    </row>
    <row r="592" spans="12:12" x14ac:dyDescent="0.25">
      <c r="L592" s="173"/>
    </row>
    <row r="593" spans="12:12" x14ac:dyDescent="0.25">
      <c r="L593" s="173"/>
    </row>
    <row r="594" spans="12:12" x14ac:dyDescent="0.25">
      <c r="L594" s="173"/>
    </row>
    <row r="595" spans="12:12" x14ac:dyDescent="0.25">
      <c r="L595" s="173"/>
    </row>
    <row r="596" spans="12:12" x14ac:dyDescent="0.25">
      <c r="L596" s="173"/>
    </row>
    <row r="597" spans="12:12" x14ac:dyDescent="0.25">
      <c r="L597" s="173"/>
    </row>
    <row r="598" spans="12:12" x14ac:dyDescent="0.25">
      <c r="L598" s="173"/>
    </row>
    <row r="599" spans="12:12" x14ac:dyDescent="0.25">
      <c r="L599" s="173"/>
    </row>
    <row r="600" spans="12:12" x14ac:dyDescent="0.25">
      <c r="L600" s="173"/>
    </row>
    <row r="601" spans="12:12" x14ac:dyDescent="0.25">
      <c r="L601" s="173"/>
    </row>
    <row r="602" spans="12:12" x14ac:dyDescent="0.25">
      <c r="L602" s="173"/>
    </row>
    <row r="603" spans="12:12" x14ac:dyDescent="0.25">
      <c r="L603" s="173"/>
    </row>
    <row r="604" spans="12:12" x14ac:dyDescent="0.25">
      <c r="L604" s="173"/>
    </row>
    <row r="605" spans="12:12" x14ac:dyDescent="0.25">
      <c r="L605" s="173"/>
    </row>
    <row r="606" spans="12:12" x14ac:dyDescent="0.25">
      <c r="L606" s="173"/>
    </row>
    <row r="607" spans="12:12" x14ac:dyDescent="0.25">
      <c r="L607" s="173"/>
    </row>
    <row r="608" spans="12:12" x14ac:dyDescent="0.25">
      <c r="L608" s="173"/>
    </row>
    <row r="609" spans="12:12" x14ac:dyDescent="0.25">
      <c r="L609" s="173"/>
    </row>
    <row r="610" spans="12:12" x14ac:dyDescent="0.25">
      <c r="L610" s="173"/>
    </row>
    <row r="611" spans="12:12" x14ac:dyDescent="0.25">
      <c r="L611" s="173"/>
    </row>
    <row r="612" spans="12:12" x14ac:dyDescent="0.25">
      <c r="L612" s="173"/>
    </row>
    <row r="613" spans="12:12" x14ac:dyDescent="0.25">
      <c r="L613" s="173"/>
    </row>
    <row r="614" spans="12:12" x14ac:dyDescent="0.25">
      <c r="L614" s="173"/>
    </row>
    <row r="615" spans="12:12" x14ac:dyDescent="0.25">
      <c r="L615" s="173"/>
    </row>
    <row r="616" spans="12:12" x14ac:dyDescent="0.25">
      <c r="L616" s="173"/>
    </row>
    <row r="617" spans="12:12" x14ac:dyDescent="0.25">
      <c r="L617" s="173"/>
    </row>
    <row r="618" spans="12:12" x14ac:dyDescent="0.25">
      <c r="L618" s="173"/>
    </row>
    <row r="619" spans="12:12" x14ac:dyDescent="0.25">
      <c r="L619" s="173"/>
    </row>
    <row r="620" spans="12:12" x14ac:dyDescent="0.25">
      <c r="L620" s="173"/>
    </row>
    <row r="621" spans="12:12" x14ac:dyDescent="0.25">
      <c r="L621" s="173"/>
    </row>
    <row r="622" spans="12:12" x14ac:dyDescent="0.25">
      <c r="L622" s="173"/>
    </row>
    <row r="623" spans="12:12" x14ac:dyDescent="0.25">
      <c r="L623" s="173"/>
    </row>
    <row r="624" spans="12:12" x14ac:dyDescent="0.25">
      <c r="L624" s="173"/>
    </row>
    <row r="625" spans="12:12" x14ac:dyDescent="0.25">
      <c r="L625" s="173"/>
    </row>
    <row r="626" spans="12:12" x14ac:dyDescent="0.25">
      <c r="L626" s="173"/>
    </row>
    <row r="627" spans="12:12" x14ac:dyDescent="0.25">
      <c r="L627" s="173"/>
    </row>
    <row r="628" spans="12:12" x14ac:dyDescent="0.25">
      <c r="L628" s="173"/>
    </row>
    <row r="629" spans="12:12" x14ac:dyDescent="0.25">
      <c r="L629" s="173"/>
    </row>
    <row r="630" spans="12:12" x14ac:dyDescent="0.25">
      <c r="L630" s="173"/>
    </row>
    <row r="631" spans="12:12" x14ac:dyDescent="0.25">
      <c r="L631" s="173"/>
    </row>
    <row r="632" spans="12:12" x14ac:dyDescent="0.25">
      <c r="L632" s="173"/>
    </row>
    <row r="633" spans="12:12" x14ac:dyDescent="0.25">
      <c r="L633" s="173"/>
    </row>
    <row r="634" spans="12:12" x14ac:dyDescent="0.25">
      <c r="L634" s="173"/>
    </row>
    <row r="635" spans="12:12" x14ac:dyDescent="0.25">
      <c r="L635" s="173"/>
    </row>
    <row r="636" spans="12:12" x14ac:dyDescent="0.25">
      <c r="L636" s="173"/>
    </row>
    <row r="637" spans="12:12" x14ac:dyDescent="0.25">
      <c r="L637" s="173"/>
    </row>
    <row r="638" spans="12:12" x14ac:dyDescent="0.25">
      <c r="L638" s="173"/>
    </row>
    <row r="639" spans="12:12" x14ac:dyDescent="0.25">
      <c r="L639" s="173"/>
    </row>
    <row r="640" spans="12:12" x14ac:dyDescent="0.25">
      <c r="L640" s="173"/>
    </row>
    <row r="641" spans="12:12" x14ac:dyDescent="0.25">
      <c r="L641" s="173"/>
    </row>
    <row r="642" spans="12:12" x14ac:dyDescent="0.25">
      <c r="L642" s="173"/>
    </row>
    <row r="643" spans="12:12" x14ac:dyDescent="0.25">
      <c r="L643" s="173"/>
    </row>
    <row r="644" spans="12:12" x14ac:dyDescent="0.25">
      <c r="L644" s="173"/>
    </row>
    <row r="645" spans="12:12" x14ac:dyDescent="0.25">
      <c r="L645" s="173"/>
    </row>
    <row r="646" spans="12:12" x14ac:dyDescent="0.25">
      <c r="L646" s="173"/>
    </row>
    <row r="647" spans="12:12" x14ac:dyDescent="0.25">
      <c r="L647" s="173"/>
    </row>
    <row r="648" spans="12:12" x14ac:dyDescent="0.25">
      <c r="L648" s="173"/>
    </row>
    <row r="649" spans="12:12" x14ac:dyDescent="0.25">
      <c r="L649" s="173"/>
    </row>
    <row r="650" spans="12:12" x14ac:dyDescent="0.25">
      <c r="L650" s="173"/>
    </row>
    <row r="651" spans="12:12" x14ac:dyDescent="0.25">
      <c r="L651" s="173"/>
    </row>
    <row r="652" spans="12:12" x14ac:dyDescent="0.25">
      <c r="L652" s="173"/>
    </row>
    <row r="653" spans="12:12" x14ac:dyDescent="0.25">
      <c r="L653" s="173"/>
    </row>
    <row r="654" spans="12:12" x14ac:dyDescent="0.25">
      <c r="L654" s="173"/>
    </row>
    <row r="655" spans="12:12" x14ac:dyDescent="0.25">
      <c r="L655" s="173"/>
    </row>
    <row r="656" spans="12:12" x14ac:dyDescent="0.25">
      <c r="L656" s="173"/>
    </row>
    <row r="657" spans="12:12" x14ac:dyDescent="0.25">
      <c r="L657" s="173"/>
    </row>
    <row r="658" spans="12:12" x14ac:dyDescent="0.25">
      <c r="L658" s="173"/>
    </row>
    <row r="659" spans="12:12" x14ac:dyDescent="0.25">
      <c r="L659" s="173"/>
    </row>
    <row r="660" spans="12:12" x14ac:dyDescent="0.25">
      <c r="L660" s="173"/>
    </row>
    <row r="661" spans="12:12" x14ac:dyDescent="0.25">
      <c r="L661" s="173"/>
    </row>
    <row r="662" spans="12:12" x14ac:dyDescent="0.25">
      <c r="L662" s="173"/>
    </row>
    <row r="663" spans="12:12" x14ac:dyDescent="0.25">
      <c r="L663" s="173"/>
    </row>
    <row r="664" spans="12:12" x14ac:dyDescent="0.25">
      <c r="L664" s="173"/>
    </row>
    <row r="665" spans="12:12" x14ac:dyDescent="0.25">
      <c r="L665" s="173"/>
    </row>
    <row r="666" spans="12:12" x14ac:dyDescent="0.25">
      <c r="L666" s="173"/>
    </row>
    <row r="667" spans="12:12" x14ac:dyDescent="0.25">
      <c r="L667" s="173"/>
    </row>
    <row r="668" spans="12:12" x14ac:dyDescent="0.25">
      <c r="L668" s="173"/>
    </row>
    <row r="669" spans="12:12" x14ac:dyDescent="0.25">
      <c r="L669" s="173"/>
    </row>
    <row r="670" spans="12:12" x14ac:dyDescent="0.25">
      <c r="L670" s="173"/>
    </row>
    <row r="671" spans="12:12" x14ac:dyDescent="0.25">
      <c r="L671" s="173"/>
    </row>
    <row r="672" spans="12:12" x14ac:dyDescent="0.25">
      <c r="L672" s="173"/>
    </row>
    <row r="673" spans="12:12" x14ac:dyDescent="0.25">
      <c r="L673" s="173"/>
    </row>
    <row r="674" spans="12:12" x14ac:dyDescent="0.25">
      <c r="L674" s="173"/>
    </row>
    <row r="675" spans="12:12" x14ac:dyDescent="0.25">
      <c r="L675" s="173"/>
    </row>
    <row r="676" spans="12:12" x14ac:dyDescent="0.25">
      <c r="L676" s="173"/>
    </row>
    <row r="677" spans="12:12" x14ac:dyDescent="0.25">
      <c r="L677" s="173"/>
    </row>
    <row r="678" spans="12:12" x14ac:dyDescent="0.25">
      <c r="L678" s="173"/>
    </row>
    <row r="679" spans="12:12" x14ac:dyDescent="0.25">
      <c r="L679" s="173"/>
    </row>
    <row r="680" spans="12:12" x14ac:dyDescent="0.25">
      <c r="L680" s="173"/>
    </row>
    <row r="681" spans="12:12" x14ac:dyDescent="0.25">
      <c r="L681" s="173"/>
    </row>
    <row r="682" spans="12:12" x14ac:dyDescent="0.25">
      <c r="L682" s="173"/>
    </row>
    <row r="683" spans="12:12" x14ac:dyDescent="0.25">
      <c r="L683" s="173"/>
    </row>
    <row r="684" spans="12:12" x14ac:dyDescent="0.25">
      <c r="L684" s="173"/>
    </row>
    <row r="685" spans="12:12" x14ac:dyDescent="0.25">
      <c r="L685" s="173"/>
    </row>
    <row r="686" spans="12:12" x14ac:dyDescent="0.25">
      <c r="L686" s="173"/>
    </row>
    <row r="687" spans="12:12" x14ac:dyDescent="0.25">
      <c r="L687" s="173"/>
    </row>
    <row r="688" spans="12:12" x14ac:dyDescent="0.25">
      <c r="L688" s="173"/>
    </row>
    <row r="689" spans="12:12" x14ac:dyDescent="0.25">
      <c r="L689" s="173"/>
    </row>
    <row r="690" spans="12:12" x14ac:dyDescent="0.25">
      <c r="L690" s="173"/>
    </row>
    <row r="691" spans="12:12" x14ac:dyDescent="0.25">
      <c r="L691" s="173"/>
    </row>
    <row r="692" spans="12:12" x14ac:dyDescent="0.25">
      <c r="L692" s="173"/>
    </row>
    <row r="693" spans="12:12" x14ac:dyDescent="0.25">
      <c r="L693" s="173"/>
    </row>
    <row r="694" spans="12:12" x14ac:dyDescent="0.25">
      <c r="L694" s="173"/>
    </row>
    <row r="695" spans="12:12" x14ac:dyDescent="0.25">
      <c r="L695" s="173"/>
    </row>
    <row r="696" spans="12:12" x14ac:dyDescent="0.25">
      <c r="L696" s="173"/>
    </row>
    <row r="697" spans="12:12" x14ac:dyDescent="0.25">
      <c r="L697" s="173"/>
    </row>
    <row r="698" spans="12:12" x14ac:dyDescent="0.25">
      <c r="L698" s="173"/>
    </row>
    <row r="699" spans="12:12" x14ac:dyDescent="0.25">
      <c r="L699" s="173"/>
    </row>
    <row r="700" spans="12:12" x14ac:dyDescent="0.25">
      <c r="L700" s="173"/>
    </row>
    <row r="701" spans="12:12" x14ac:dyDescent="0.25">
      <c r="L701" s="173"/>
    </row>
    <row r="702" spans="12:12" x14ac:dyDescent="0.25">
      <c r="L702" s="173"/>
    </row>
    <row r="703" spans="12:12" x14ac:dyDescent="0.25">
      <c r="L703" s="173"/>
    </row>
    <row r="704" spans="12:12" x14ac:dyDescent="0.25">
      <c r="L704" s="173"/>
    </row>
    <row r="705" spans="12:12" x14ac:dyDescent="0.25">
      <c r="L705" s="173"/>
    </row>
    <row r="706" spans="12:12" x14ac:dyDescent="0.25">
      <c r="L706" s="173"/>
    </row>
    <row r="707" spans="12:12" x14ac:dyDescent="0.25">
      <c r="L707" s="173"/>
    </row>
    <row r="708" spans="12:12" x14ac:dyDescent="0.25">
      <c r="L708" s="173"/>
    </row>
    <row r="709" spans="12:12" x14ac:dyDescent="0.25">
      <c r="L709" s="173"/>
    </row>
    <row r="710" spans="12:12" x14ac:dyDescent="0.25">
      <c r="L710" s="173"/>
    </row>
    <row r="711" spans="12:12" x14ac:dyDescent="0.25">
      <c r="L711" s="173"/>
    </row>
    <row r="712" spans="12:12" x14ac:dyDescent="0.25">
      <c r="L712" s="173"/>
    </row>
    <row r="713" spans="12:12" x14ac:dyDescent="0.25">
      <c r="L713" s="173"/>
    </row>
    <row r="714" spans="12:12" x14ac:dyDescent="0.25">
      <c r="L714" s="173"/>
    </row>
    <row r="715" spans="12:12" x14ac:dyDescent="0.25">
      <c r="L715" s="173"/>
    </row>
    <row r="716" spans="12:12" x14ac:dyDescent="0.25">
      <c r="L716" s="173"/>
    </row>
    <row r="717" spans="12:12" x14ac:dyDescent="0.25">
      <c r="L717" s="173"/>
    </row>
    <row r="718" spans="12:12" x14ac:dyDescent="0.25">
      <c r="L718" s="173"/>
    </row>
    <row r="719" spans="12:12" x14ac:dyDescent="0.25">
      <c r="L719" s="173"/>
    </row>
    <row r="720" spans="12:12" x14ac:dyDescent="0.25">
      <c r="L720" s="173"/>
    </row>
    <row r="721" spans="12:12" x14ac:dyDescent="0.25">
      <c r="L721" s="173"/>
    </row>
    <row r="722" spans="12:12" x14ac:dyDescent="0.25">
      <c r="L722" s="173"/>
    </row>
    <row r="723" spans="12:12" x14ac:dyDescent="0.25">
      <c r="L723" s="173"/>
    </row>
    <row r="724" spans="12:12" x14ac:dyDescent="0.25">
      <c r="L724" s="173"/>
    </row>
    <row r="725" spans="12:12" x14ac:dyDescent="0.25">
      <c r="L725" s="173"/>
    </row>
    <row r="726" spans="12:12" x14ac:dyDescent="0.25">
      <c r="L726" s="173"/>
    </row>
    <row r="727" spans="12:12" x14ac:dyDescent="0.25">
      <c r="L727" s="173"/>
    </row>
    <row r="728" spans="12:12" x14ac:dyDescent="0.25">
      <c r="L728" s="173"/>
    </row>
    <row r="729" spans="12:12" x14ac:dyDescent="0.25">
      <c r="L729" s="173"/>
    </row>
    <row r="730" spans="12:12" x14ac:dyDescent="0.25">
      <c r="L730" s="173"/>
    </row>
    <row r="731" spans="12:12" x14ac:dyDescent="0.25">
      <c r="L731" s="173"/>
    </row>
    <row r="732" spans="12:12" x14ac:dyDescent="0.25">
      <c r="L732" s="173"/>
    </row>
    <row r="733" spans="12:12" x14ac:dyDescent="0.25">
      <c r="L733" s="173"/>
    </row>
    <row r="734" spans="12:12" x14ac:dyDescent="0.25">
      <c r="L734" s="173"/>
    </row>
    <row r="735" spans="12:12" x14ac:dyDescent="0.25">
      <c r="L735" s="173"/>
    </row>
    <row r="736" spans="12:12" x14ac:dyDescent="0.25">
      <c r="L736" s="173"/>
    </row>
    <row r="737" spans="12:12" x14ac:dyDescent="0.25">
      <c r="L737" s="173"/>
    </row>
    <row r="738" spans="12:12" x14ac:dyDescent="0.25">
      <c r="L738" s="173"/>
    </row>
    <row r="739" spans="12:12" x14ac:dyDescent="0.25">
      <c r="L739" s="173"/>
    </row>
    <row r="740" spans="12:12" x14ac:dyDescent="0.25">
      <c r="L740" s="173"/>
    </row>
    <row r="741" spans="12:12" x14ac:dyDescent="0.25">
      <c r="L741" s="173"/>
    </row>
    <row r="742" spans="12:12" x14ac:dyDescent="0.25">
      <c r="L742" s="173"/>
    </row>
    <row r="743" spans="12:12" x14ac:dyDescent="0.25">
      <c r="L743" s="173"/>
    </row>
    <row r="744" spans="12:12" x14ac:dyDescent="0.25">
      <c r="L744" s="173"/>
    </row>
    <row r="745" spans="12:12" x14ac:dyDescent="0.25">
      <c r="L745" s="173"/>
    </row>
    <row r="746" spans="12:12" x14ac:dyDescent="0.25">
      <c r="L746" s="173"/>
    </row>
    <row r="747" spans="12:12" x14ac:dyDescent="0.25">
      <c r="L747" s="173"/>
    </row>
    <row r="748" spans="12:12" x14ac:dyDescent="0.25">
      <c r="L748" s="173"/>
    </row>
    <row r="749" spans="12:12" x14ac:dyDescent="0.25">
      <c r="L749" s="173"/>
    </row>
    <row r="750" spans="12:12" x14ac:dyDescent="0.25">
      <c r="L750" s="173"/>
    </row>
    <row r="751" spans="12:12" x14ac:dyDescent="0.25">
      <c r="L751" s="173"/>
    </row>
    <row r="752" spans="12:12" x14ac:dyDescent="0.25">
      <c r="L752" s="173"/>
    </row>
    <row r="753" spans="12:12" x14ac:dyDescent="0.25">
      <c r="L753" s="173"/>
    </row>
    <row r="754" spans="12:12" x14ac:dyDescent="0.25">
      <c r="L754" s="173"/>
    </row>
    <row r="755" spans="12:12" x14ac:dyDescent="0.25">
      <c r="L755" s="173"/>
    </row>
    <row r="756" spans="12:12" x14ac:dyDescent="0.25">
      <c r="L756" s="173"/>
    </row>
    <row r="757" spans="12:12" x14ac:dyDescent="0.25">
      <c r="L757" s="173"/>
    </row>
    <row r="758" spans="12:12" x14ac:dyDescent="0.25">
      <c r="L758" s="173"/>
    </row>
    <row r="759" spans="12:12" x14ac:dyDescent="0.25">
      <c r="L759" s="173"/>
    </row>
    <row r="760" spans="12:12" x14ac:dyDescent="0.25">
      <c r="L760" s="173"/>
    </row>
    <row r="761" spans="12:12" x14ac:dyDescent="0.25">
      <c r="L761" s="173"/>
    </row>
    <row r="762" spans="12:12" x14ac:dyDescent="0.25">
      <c r="L762" s="173"/>
    </row>
    <row r="763" spans="12:12" x14ac:dyDescent="0.25">
      <c r="L763" s="173"/>
    </row>
    <row r="764" spans="12:12" x14ac:dyDescent="0.25">
      <c r="L764" s="173"/>
    </row>
    <row r="765" spans="12:12" x14ac:dyDescent="0.25">
      <c r="L765" s="173"/>
    </row>
    <row r="766" spans="12:12" x14ac:dyDescent="0.25">
      <c r="L766" s="173"/>
    </row>
    <row r="767" spans="12:12" x14ac:dyDescent="0.25">
      <c r="L767" s="173"/>
    </row>
    <row r="768" spans="12:12" x14ac:dyDescent="0.25">
      <c r="L768" s="173"/>
    </row>
    <row r="769" spans="12:12" x14ac:dyDescent="0.25">
      <c r="L769" s="173"/>
    </row>
    <row r="770" spans="12:12" x14ac:dyDescent="0.25">
      <c r="L770" s="173"/>
    </row>
    <row r="771" spans="12:12" x14ac:dyDescent="0.25">
      <c r="L771" s="173"/>
    </row>
    <row r="772" spans="12:12" x14ac:dyDescent="0.25">
      <c r="L772" s="173"/>
    </row>
    <row r="773" spans="12:12" x14ac:dyDescent="0.25">
      <c r="L773" s="173"/>
    </row>
    <row r="774" spans="12:12" x14ac:dyDescent="0.25">
      <c r="L774" s="173"/>
    </row>
    <row r="775" spans="12:12" x14ac:dyDescent="0.25">
      <c r="L775" s="173"/>
    </row>
    <row r="776" spans="12:12" x14ac:dyDescent="0.25">
      <c r="L776" s="173"/>
    </row>
    <row r="777" spans="12:12" x14ac:dyDescent="0.25">
      <c r="L777" s="173"/>
    </row>
    <row r="778" spans="12:12" x14ac:dyDescent="0.25">
      <c r="L778" s="173"/>
    </row>
    <row r="779" spans="12:12" x14ac:dyDescent="0.25">
      <c r="L779" s="173"/>
    </row>
    <row r="780" spans="12:12" x14ac:dyDescent="0.25">
      <c r="L780" s="173"/>
    </row>
    <row r="781" spans="12:12" x14ac:dyDescent="0.25">
      <c r="L781" s="173"/>
    </row>
    <row r="782" spans="12:12" x14ac:dyDescent="0.25">
      <c r="L782" s="173"/>
    </row>
    <row r="783" spans="12:12" x14ac:dyDescent="0.25">
      <c r="L783" s="173"/>
    </row>
    <row r="784" spans="12:12" x14ac:dyDescent="0.25">
      <c r="L784" s="173"/>
    </row>
    <row r="785" spans="12:12" x14ac:dyDescent="0.25">
      <c r="L785" s="173"/>
    </row>
    <row r="786" spans="12:12" x14ac:dyDescent="0.25">
      <c r="L786" s="173"/>
    </row>
    <row r="787" spans="12:12" x14ac:dyDescent="0.25">
      <c r="L787" s="173"/>
    </row>
    <row r="788" spans="12:12" x14ac:dyDescent="0.25">
      <c r="L788" s="173"/>
    </row>
    <row r="789" spans="12:12" x14ac:dyDescent="0.25">
      <c r="L789" s="173"/>
    </row>
    <row r="790" spans="12:12" x14ac:dyDescent="0.25">
      <c r="L790" s="173"/>
    </row>
    <row r="791" spans="12:12" x14ac:dyDescent="0.25">
      <c r="L791" s="173"/>
    </row>
    <row r="792" spans="12:12" x14ac:dyDescent="0.25">
      <c r="L792" s="173"/>
    </row>
    <row r="793" spans="12:12" x14ac:dyDescent="0.25">
      <c r="L793" s="173"/>
    </row>
    <row r="794" spans="12:12" x14ac:dyDescent="0.25">
      <c r="L794" s="173"/>
    </row>
    <row r="795" spans="12:12" x14ac:dyDescent="0.25">
      <c r="L795" s="173"/>
    </row>
    <row r="796" spans="12:12" x14ac:dyDescent="0.25">
      <c r="L796" s="173"/>
    </row>
    <row r="797" spans="12:12" x14ac:dyDescent="0.25">
      <c r="L797" s="173"/>
    </row>
    <row r="798" spans="12:12" x14ac:dyDescent="0.25">
      <c r="L798" s="173"/>
    </row>
    <row r="799" spans="12:12" x14ac:dyDescent="0.25">
      <c r="L799" s="173"/>
    </row>
    <row r="800" spans="12:12" x14ac:dyDescent="0.25">
      <c r="L800" s="173"/>
    </row>
    <row r="801" spans="12:12" x14ac:dyDescent="0.25">
      <c r="L801" s="173"/>
    </row>
    <row r="802" spans="12:12" x14ac:dyDescent="0.25">
      <c r="L802" s="173"/>
    </row>
    <row r="803" spans="12:12" x14ac:dyDescent="0.25">
      <c r="L803" s="173"/>
    </row>
    <row r="804" spans="12:12" x14ac:dyDescent="0.25">
      <c r="L804" s="173"/>
    </row>
    <row r="805" spans="12:12" x14ac:dyDescent="0.25">
      <c r="L805" s="173"/>
    </row>
    <row r="806" spans="12:12" x14ac:dyDescent="0.25">
      <c r="L806" s="173"/>
    </row>
    <row r="807" spans="12:12" x14ac:dyDescent="0.25">
      <c r="L807" s="173"/>
    </row>
    <row r="808" spans="12:12" x14ac:dyDescent="0.25">
      <c r="L808" s="173"/>
    </row>
    <row r="809" spans="12:12" x14ac:dyDescent="0.25">
      <c r="L809" s="173"/>
    </row>
    <row r="810" spans="12:12" x14ac:dyDescent="0.25">
      <c r="L810" s="173"/>
    </row>
    <row r="811" spans="12:12" x14ac:dyDescent="0.25">
      <c r="L811" s="173"/>
    </row>
    <row r="812" spans="12:12" x14ac:dyDescent="0.25">
      <c r="L812" s="173"/>
    </row>
    <row r="813" spans="12:12" x14ac:dyDescent="0.25">
      <c r="L813" s="173"/>
    </row>
    <row r="814" spans="12:12" x14ac:dyDescent="0.25">
      <c r="L814" s="173"/>
    </row>
    <row r="815" spans="12:12" x14ac:dyDescent="0.25">
      <c r="L815" s="173"/>
    </row>
    <row r="816" spans="12:12" x14ac:dyDescent="0.25">
      <c r="L816" s="173"/>
    </row>
    <row r="817" spans="12:12" x14ac:dyDescent="0.25">
      <c r="L817" s="173"/>
    </row>
    <row r="818" spans="12:12" x14ac:dyDescent="0.25">
      <c r="L818" s="173"/>
    </row>
    <row r="819" spans="12:12" x14ac:dyDescent="0.25">
      <c r="L819" s="173"/>
    </row>
    <row r="820" spans="12:12" x14ac:dyDescent="0.25">
      <c r="L820" s="173"/>
    </row>
    <row r="821" spans="12:12" x14ac:dyDescent="0.25">
      <c r="L821" s="173"/>
    </row>
    <row r="822" spans="12:12" x14ac:dyDescent="0.25">
      <c r="L822" s="173"/>
    </row>
    <row r="823" spans="12:12" x14ac:dyDescent="0.25">
      <c r="L823" s="173"/>
    </row>
  </sheetData>
  <sortState ref="A8:X56">
    <sortCondition descending="1" ref="V8:V56"/>
  </sortState>
  <dataValidations count="2">
    <dataValidation type="list" allowBlank="1" sqref="C4 H25:H50 H56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opLeftCell="A7" workbookViewId="0">
      <selection activeCell="U44" sqref="U44"/>
    </sheetView>
  </sheetViews>
  <sheetFormatPr defaultColWidth="12.7109375" defaultRowHeight="15" x14ac:dyDescent="0.25"/>
  <cols>
    <col min="1" max="1" width="4.7109375" style="181" customWidth="1"/>
    <col min="2" max="4" width="12.7109375" style="181"/>
    <col min="5" max="5" width="4.7109375" style="181" customWidth="1"/>
    <col min="6" max="6" width="12.7109375" style="181"/>
    <col min="7" max="7" width="9.140625" style="181" customWidth="1"/>
    <col min="8" max="8" width="20.5703125" style="181" customWidth="1"/>
    <col min="9" max="9" width="7.42578125" style="181" customWidth="1"/>
    <col min="10" max="10" width="28.42578125" style="181" customWidth="1"/>
    <col min="11" max="11" width="5.28515625" style="181" customWidth="1"/>
    <col min="12" max="12" width="5.5703125" style="181" customWidth="1"/>
    <col min="13" max="14" width="6" style="181" bestFit="1" customWidth="1"/>
    <col min="15" max="15" width="5.5703125" style="181" bestFit="1" customWidth="1"/>
    <col min="16" max="16" width="4.85546875" style="181" customWidth="1"/>
    <col min="17" max="17" width="5" style="181" customWidth="1"/>
    <col min="18" max="18" width="4.85546875" style="181" bestFit="1" customWidth="1"/>
    <col min="19" max="20" width="5.28515625" style="181" customWidth="1"/>
    <col min="21" max="21" width="6.140625" style="181" customWidth="1"/>
    <col min="22" max="16384" width="12.7109375" style="181"/>
  </cols>
  <sheetData>
    <row r="1" spans="1:24" x14ac:dyDescent="0.25">
      <c r="A1" s="206" t="s">
        <v>0</v>
      </c>
      <c r="B1" s="207" t="s">
        <v>964</v>
      </c>
      <c r="C1" s="207"/>
      <c r="D1" s="207"/>
      <c r="E1" s="207"/>
      <c r="F1" s="207"/>
      <c r="G1" s="207"/>
      <c r="H1" s="207"/>
      <c r="I1" s="207"/>
      <c r="J1" s="207"/>
    </row>
    <row r="2" spans="1:24" x14ac:dyDescent="0.25">
      <c r="A2" s="207"/>
      <c r="B2" s="207" t="s">
        <v>1</v>
      </c>
      <c r="C2" s="207" t="s">
        <v>2</v>
      </c>
      <c r="D2" s="207" t="s">
        <v>0</v>
      </c>
      <c r="E2" s="207"/>
      <c r="F2" s="207"/>
      <c r="G2" s="207"/>
      <c r="H2" s="207"/>
      <c r="I2" s="207"/>
      <c r="J2" s="207"/>
    </row>
    <row r="3" spans="1:24" x14ac:dyDescent="0.25">
      <c r="A3" s="207"/>
      <c r="B3" s="207" t="s">
        <v>3</v>
      </c>
      <c r="C3" s="207" t="s">
        <v>4</v>
      </c>
      <c r="D3" s="207"/>
      <c r="E3" s="207"/>
      <c r="F3" s="207"/>
      <c r="G3" s="207"/>
      <c r="H3" s="207"/>
      <c r="I3" s="207"/>
      <c r="J3" s="207"/>
    </row>
    <row r="4" spans="1:24" x14ac:dyDescent="0.25">
      <c r="A4" s="207"/>
      <c r="B4" s="207" t="s">
        <v>5</v>
      </c>
      <c r="C4" s="207">
        <v>6</v>
      </c>
      <c r="D4" s="207"/>
      <c r="E4" s="207"/>
      <c r="F4" s="207"/>
      <c r="G4" s="207"/>
      <c r="H4" s="207"/>
      <c r="I4" s="207"/>
      <c r="J4" s="207"/>
    </row>
    <row r="5" spans="1:24" x14ac:dyDescent="0.25">
      <c r="A5" s="207"/>
      <c r="B5" s="207" t="s">
        <v>6</v>
      </c>
      <c r="C5" s="207">
        <v>58</v>
      </c>
      <c r="D5" s="207"/>
      <c r="E5" s="207"/>
      <c r="F5" s="208"/>
      <c r="G5" s="207"/>
      <c r="H5" s="207"/>
      <c r="I5" s="207"/>
      <c r="J5" s="207"/>
    </row>
    <row r="6" spans="1:24" x14ac:dyDescent="0.25">
      <c r="A6" s="209"/>
      <c r="B6" s="209"/>
      <c r="C6" s="209"/>
      <c r="D6" s="209"/>
      <c r="E6" s="209"/>
      <c r="F6" s="210"/>
      <c r="G6" s="209"/>
      <c r="H6" s="209"/>
      <c r="I6" s="209"/>
      <c r="J6" s="209"/>
      <c r="K6" s="211"/>
      <c r="L6" s="209"/>
    </row>
    <row r="7" spans="1:24" ht="30.6" customHeight="1" x14ac:dyDescent="0.25">
      <c r="A7" s="276" t="s">
        <v>9</v>
      </c>
      <c r="B7" s="276" t="s">
        <v>10</v>
      </c>
      <c r="C7" s="276" t="s">
        <v>11</v>
      </c>
      <c r="D7" s="276" t="s">
        <v>12</v>
      </c>
      <c r="E7" s="276" t="s">
        <v>13</v>
      </c>
      <c r="F7" s="276" t="s">
        <v>14</v>
      </c>
      <c r="G7" s="276" t="s">
        <v>15</v>
      </c>
      <c r="H7" s="276" t="s">
        <v>16</v>
      </c>
      <c r="I7" s="276" t="s">
        <v>5</v>
      </c>
      <c r="J7" s="276" t="s">
        <v>17</v>
      </c>
      <c r="K7" s="277">
        <v>1</v>
      </c>
      <c r="L7" s="277">
        <v>2</v>
      </c>
      <c r="M7" s="277">
        <v>3</v>
      </c>
      <c r="N7" s="277">
        <v>4</v>
      </c>
      <c r="O7" s="277">
        <v>5</v>
      </c>
      <c r="P7" s="277">
        <v>6</v>
      </c>
      <c r="Q7" s="277">
        <v>7</v>
      </c>
      <c r="R7" s="277">
        <v>8</v>
      </c>
      <c r="S7" s="277">
        <v>9</v>
      </c>
      <c r="T7" s="277">
        <v>10</v>
      </c>
      <c r="U7" s="277">
        <v>11</v>
      </c>
      <c r="V7" s="278" t="s">
        <v>19</v>
      </c>
      <c r="W7" s="279" t="s">
        <v>278</v>
      </c>
      <c r="X7" s="278" t="s">
        <v>18</v>
      </c>
    </row>
    <row r="8" spans="1:24" s="290" customFormat="1" ht="15.75" customHeight="1" x14ac:dyDescent="0.25">
      <c r="A8" s="53">
        <v>1</v>
      </c>
      <c r="B8" s="285" t="s">
        <v>428</v>
      </c>
      <c r="C8" s="285" t="s">
        <v>429</v>
      </c>
      <c r="D8" s="285" t="s">
        <v>342</v>
      </c>
      <c r="E8" s="153" t="s">
        <v>238</v>
      </c>
      <c r="F8" s="286">
        <v>40698</v>
      </c>
      <c r="G8" s="287" t="s">
        <v>2</v>
      </c>
      <c r="H8" s="285" t="s">
        <v>503</v>
      </c>
      <c r="I8" s="153">
        <v>6</v>
      </c>
      <c r="J8" s="285" t="s">
        <v>511</v>
      </c>
      <c r="K8" s="288">
        <v>4</v>
      </c>
      <c r="L8" s="288">
        <v>7.5</v>
      </c>
      <c r="M8" s="288">
        <v>10</v>
      </c>
      <c r="N8" s="288">
        <v>11</v>
      </c>
      <c r="O8" s="288">
        <v>5.5</v>
      </c>
      <c r="P8" s="288">
        <v>3</v>
      </c>
      <c r="Q8" s="288">
        <v>3</v>
      </c>
      <c r="R8" s="288">
        <v>0</v>
      </c>
      <c r="S8" s="288">
        <v>0</v>
      </c>
      <c r="T8" s="288">
        <v>3</v>
      </c>
      <c r="U8" s="288">
        <v>4</v>
      </c>
      <c r="V8" s="184">
        <f t="shared" ref="V8:V50" si="0">SUM(K8:U8)</f>
        <v>51</v>
      </c>
      <c r="W8" s="289">
        <f t="shared" ref="W8:W50" si="1">V8*100/58</f>
        <v>87.931034482758619</v>
      </c>
      <c r="X8" s="287" t="s">
        <v>960</v>
      </c>
    </row>
    <row r="9" spans="1:24" s="290" customFormat="1" ht="15.75" customHeight="1" x14ac:dyDescent="0.25">
      <c r="A9" s="53">
        <v>2</v>
      </c>
      <c r="B9" s="134" t="s">
        <v>435</v>
      </c>
      <c r="C9" s="134" t="s">
        <v>436</v>
      </c>
      <c r="D9" s="134" t="s">
        <v>437</v>
      </c>
      <c r="E9" s="153" t="s">
        <v>238</v>
      </c>
      <c r="F9" s="144">
        <v>40769</v>
      </c>
      <c r="G9" s="287" t="s">
        <v>2</v>
      </c>
      <c r="H9" s="134" t="s">
        <v>502</v>
      </c>
      <c r="I9" s="153">
        <v>6</v>
      </c>
      <c r="J9" s="134" t="s">
        <v>399</v>
      </c>
      <c r="K9" s="288">
        <v>3</v>
      </c>
      <c r="L9" s="288">
        <v>7.5</v>
      </c>
      <c r="M9" s="288">
        <v>5</v>
      </c>
      <c r="N9" s="288">
        <v>10</v>
      </c>
      <c r="O9" s="288">
        <v>7</v>
      </c>
      <c r="P9" s="288">
        <v>2.5</v>
      </c>
      <c r="Q9" s="288">
        <v>2</v>
      </c>
      <c r="R9" s="288">
        <v>3</v>
      </c>
      <c r="S9" s="288">
        <v>2</v>
      </c>
      <c r="T9" s="288">
        <v>2</v>
      </c>
      <c r="U9" s="288">
        <v>2</v>
      </c>
      <c r="V9" s="184">
        <f t="shared" si="0"/>
        <v>46</v>
      </c>
      <c r="W9" s="289">
        <f t="shared" si="1"/>
        <v>79.310344827586206</v>
      </c>
      <c r="X9" s="287" t="s">
        <v>961</v>
      </c>
    </row>
    <row r="10" spans="1:24" s="290" customFormat="1" ht="15.75" customHeight="1" x14ac:dyDescent="0.25">
      <c r="A10" s="53">
        <v>3</v>
      </c>
      <c r="B10" s="259" t="s">
        <v>476</v>
      </c>
      <c r="C10" s="259" t="s">
        <v>477</v>
      </c>
      <c r="D10" s="259" t="s">
        <v>478</v>
      </c>
      <c r="E10" s="153" t="s">
        <v>8</v>
      </c>
      <c r="F10" s="291">
        <v>40858</v>
      </c>
      <c r="G10" s="287" t="s">
        <v>2</v>
      </c>
      <c r="H10" s="259" t="s">
        <v>506</v>
      </c>
      <c r="I10" s="153">
        <v>6</v>
      </c>
      <c r="J10" s="259" t="s">
        <v>399</v>
      </c>
      <c r="K10" s="288">
        <v>4</v>
      </c>
      <c r="L10" s="288">
        <v>7</v>
      </c>
      <c r="M10" s="288">
        <v>5</v>
      </c>
      <c r="N10" s="288">
        <v>9</v>
      </c>
      <c r="O10" s="288">
        <v>6.5</v>
      </c>
      <c r="P10" s="288">
        <v>2.5</v>
      </c>
      <c r="Q10" s="288">
        <v>3</v>
      </c>
      <c r="R10" s="288">
        <v>1</v>
      </c>
      <c r="S10" s="288">
        <v>3</v>
      </c>
      <c r="T10" s="288">
        <v>2</v>
      </c>
      <c r="U10" s="288">
        <v>2</v>
      </c>
      <c r="V10" s="184">
        <f t="shared" si="0"/>
        <v>45</v>
      </c>
      <c r="W10" s="289">
        <f t="shared" si="1"/>
        <v>77.58620689655173</v>
      </c>
      <c r="X10" s="287" t="s">
        <v>961</v>
      </c>
    </row>
    <row r="11" spans="1:24" s="290" customFormat="1" ht="15.75" customHeight="1" x14ac:dyDescent="0.25">
      <c r="A11" s="53">
        <v>4</v>
      </c>
      <c r="B11" s="259" t="s">
        <v>482</v>
      </c>
      <c r="C11" s="259" t="s">
        <v>483</v>
      </c>
      <c r="D11" s="259" t="s">
        <v>38</v>
      </c>
      <c r="E11" s="153" t="s">
        <v>238</v>
      </c>
      <c r="F11" s="291">
        <v>40901</v>
      </c>
      <c r="G11" s="287" t="s">
        <v>2</v>
      </c>
      <c r="H11" s="259" t="s">
        <v>506</v>
      </c>
      <c r="I11" s="153">
        <v>6</v>
      </c>
      <c r="J11" s="259" t="s">
        <v>399</v>
      </c>
      <c r="K11" s="288">
        <v>4</v>
      </c>
      <c r="L11" s="288">
        <v>6.5</v>
      </c>
      <c r="M11" s="288">
        <v>5</v>
      </c>
      <c r="N11" s="288">
        <v>9</v>
      </c>
      <c r="O11" s="288">
        <v>4.5</v>
      </c>
      <c r="P11" s="288">
        <v>3</v>
      </c>
      <c r="Q11" s="288">
        <v>1</v>
      </c>
      <c r="R11" s="288">
        <v>2</v>
      </c>
      <c r="S11" s="288">
        <v>3</v>
      </c>
      <c r="T11" s="288">
        <v>2</v>
      </c>
      <c r="U11" s="288">
        <v>4</v>
      </c>
      <c r="V11" s="184">
        <f t="shared" si="0"/>
        <v>44</v>
      </c>
      <c r="W11" s="289">
        <f t="shared" si="1"/>
        <v>75.862068965517238</v>
      </c>
      <c r="X11" s="287" t="s">
        <v>961</v>
      </c>
    </row>
    <row r="12" spans="1:24" s="290" customFormat="1" ht="15.75" customHeight="1" x14ac:dyDescent="0.25">
      <c r="A12" s="53">
        <v>5</v>
      </c>
      <c r="B12" s="134" t="s">
        <v>448</v>
      </c>
      <c r="C12" s="134" t="s">
        <v>431</v>
      </c>
      <c r="D12" s="134" t="s">
        <v>38</v>
      </c>
      <c r="E12" s="153" t="s">
        <v>238</v>
      </c>
      <c r="F12" s="144">
        <v>40634</v>
      </c>
      <c r="G12" s="287" t="s">
        <v>2</v>
      </c>
      <c r="H12" s="134" t="s">
        <v>379</v>
      </c>
      <c r="I12" s="153">
        <v>6</v>
      </c>
      <c r="J12" s="134" t="s">
        <v>513</v>
      </c>
      <c r="K12" s="288">
        <v>4</v>
      </c>
      <c r="L12" s="288">
        <v>6</v>
      </c>
      <c r="M12" s="288">
        <v>5</v>
      </c>
      <c r="N12" s="288">
        <v>10</v>
      </c>
      <c r="O12" s="288">
        <v>5.5</v>
      </c>
      <c r="P12" s="288">
        <v>0</v>
      </c>
      <c r="Q12" s="288">
        <v>5</v>
      </c>
      <c r="R12" s="288">
        <v>0</v>
      </c>
      <c r="S12" s="288">
        <v>2</v>
      </c>
      <c r="T12" s="288">
        <v>3</v>
      </c>
      <c r="U12" s="288">
        <v>2</v>
      </c>
      <c r="V12" s="184">
        <f t="shared" si="0"/>
        <v>42.5</v>
      </c>
      <c r="W12" s="289">
        <f t="shared" si="1"/>
        <v>73.275862068965523</v>
      </c>
      <c r="X12" s="287" t="s">
        <v>961</v>
      </c>
    </row>
    <row r="13" spans="1:24" s="290" customFormat="1" ht="15.75" customHeight="1" x14ac:dyDescent="0.25">
      <c r="A13" s="53">
        <v>6</v>
      </c>
      <c r="B13" s="134" t="s">
        <v>372</v>
      </c>
      <c r="C13" s="134" t="s">
        <v>113</v>
      </c>
      <c r="D13" s="134" t="s">
        <v>135</v>
      </c>
      <c r="E13" s="153" t="s">
        <v>238</v>
      </c>
      <c r="F13" s="144">
        <v>40939</v>
      </c>
      <c r="G13" s="287" t="s">
        <v>2</v>
      </c>
      <c r="H13" s="134" t="s">
        <v>502</v>
      </c>
      <c r="I13" s="153">
        <v>6</v>
      </c>
      <c r="J13" s="134" t="s">
        <v>399</v>
      </c>
      <c r="K13" s="288">
        <v>3</v>
      </c>
      <c r="L13" s="288">
        <v>5</v>
      </c>
      <c r="M13" s="288">
        <v>5</v>
      </c>
      <c r="N13" s="288">
        <v>12</v>
      </c>
      <c r="O13" s="288">
        <v>6</v>
      </c>
      <c r="P13" s="288">
        <v>0</v>
      </c>
      <c r="Q13" s="288">
        <v>2</v>
      </c>
      <c r="R13" s="288">
        <v>1</v>
      </c>
      <c r="S13" s="288">
        <v>3</v>
      </c>
      <c r="T13" s="288">
        <v>3</v>
      </c>
      <c r="U13" s="288">
        <v>2</v>
      </c>
      <c r="V13" s="184">
        <f t="shared" si="0"/>
        <v>42</v>
      </c>
      <c r="W13" s="289">
        <f t="shared" si="1"/>
        <v>72.41379310344827</v>
      </c>
      <c r="X13" s="287" t="s">
        <v>961</v>
      </c>
    </row>
    <row r="14" spans="1:24" s="290" customFormat="1" ht="15.75" customHeight="1" x14ac:dyDescent="0.25">
      <c r="A14" s="53">
        <v>7</v>
      </c>
      <c r="B14" s="259" t="s">
        <v>473</v>
      </c>
      <c r="C14" s="259" t="s">
        <v>474</v>
      </c>
      <c r="D14" s="259" t="s">
        <v>475</v>
      </c>
      <c r="E14" s="153" t="s">
        <v>238</v>
      </c>
      <c r="F14" s="291">
        <v>40871</v>
      </c>
      <c r="G14" s="287" t="s">
        <v>2</v>
      </c>
      <c r="H14" s="292" t="s">
        <v>984</v>
      </c>
      <c r="I14" s="153">
        <v>6</v>
      </c>
      <c r="J14" s="259" t="s">
        <v>611</v>
      </c>
      <c r="K14" s="288">
        <v>4</v>
      </c>
      <c r="L14" s="288">
        <v>6</v>
      </c>
      <c r="M14" s="288">
        <v>4.5</v>
      </c>
      <c r="N14" s="288">
        <v>11</v>
      </c>
      <c r="O14" s="288">
        <v>5.5</v>
      </c>
      <c r="P14" s="288">
        <v>0</v>
      </c>
      <c r="Q14" s="288">
        <v>5</v>
      </c>
      <c r="R14" s="288">
        <v>0</v>
      </c>
      <c r="S14" s="288">
        <v>0</v>
      </c>
      <c r="T14" s="288">
        <v>1</v>
      </c>
      <c r="U14" s="288">
        <v>4</v>
      </c>
      <c r="V14" s="184">
        <f t="shared" si="0"/>
        <v>41</v>
      </c>
      <c r="W14" s="289">
        <f t="shared" si="1"/>
        <v>70.689655172413794</v>
      </c>
      <c r="X14" s="287" t="s">
        <v>961</v>
      </c>
    </row>
    <row r="15" spans="1:24" s="290" customFormat="1" ht="15.75" customHeight="1" x14ac:dyDescent="0.25">
      <c r="A15" s="53">
        <v>8</v>
      </c>
      <c r="B15" s="293" t="s">
        <v>489</v>
      </c>
      <c r="C15" s="293" t="s">
        <v>173</v>
      </c>
      <c r="D15" s="293" t="s">
        <v>356</v>
      </c>
      <c r="E15" s="153" t="s">
        <v>238</v>
      </c>
      <c r="F15" s="294">
        <v>40849</v>
      </c>
      <c r="G15" s="287" t="s">
        <v>2</v>
      </c>
      <c r="H15" s="293" t="s">
        <v>388</v>
      </c>
      <c r="I15" s="153">
        <v>6</v>
      </c>
      <c r="J15" s="293" t="s">
        <v>398</v>
      </c>
      <c r="K15" s="288">
        <v>4</v>
      </c>
      <c r="L15" s="288">
        <v>5.5</v>
      </c>
      <c r="M15" s="288">
        <v>5</v>
      </c>
      <c r="N15" s="288">
        <v>12</v>
      </c>
      <c r="O15" s="288">
        <v>4.5</v>
      </c>
      <c r="P15" s="288">
        <v>0</v>
      </c>
      <c r="Q15" s="288">
        <v>2</v>
      </c>
      <c r="R15" s="288">
        <v>2</v>
      </c>
      <c r="S15" s="288">
        <v>2</v>
      </c>
      <c r="T15" s="288">
        <v>2</v>
      </c>
      <c r="U15" s="288">
        <v>2</v>
      </c>
      <c r="V15" s="184">
        <f t="shared" si="0"/>
        <v>41</v>
      </c>
      <c r="W15" s="289">
        <f t="shared" si="1"/>
        <v>70.689655172413794</v>
      </c>
      <c r="X15" s="287" t="s">
        <v>961</v>
      </c>
    </row>
    <row r="16" spans="1:24" s="290" customFormat="1" x14ac:dyDescent="0.25">
      <c r="A16" s="53">
        <v>9</v>
      </c>
      <c r="B16" s="287" t="s">
        <v>974</v>
      </c>
      <c r="C16" s="287" t="s">
        <v>37</v>
      </c>
      <c r="D16" s="287" t="s">
        <v>96</v>
      </c>
      <c r="E16" s="295" t="s">
        <v>238</v>
      </c>
      <c r="F16" s="296">
        <v>40731</v>
      </c>
      <c r="G16" s="287" t="s">
        <v>2</v>
      </c>
      <c r="H16" s="53" t="s">
        <v>380</v>
      </c>
      <c r="I16" s="153">
        <v>6</v>
      </c>
      <c r="J16" s="53" t="s">
        <v>515</v>
      </c>
      <c r="K16" s="297">
        <v>4</v>
      </c>
      <c r="L16" s="297">
        <v>6.5</v>
      </c>
      <c r="M16" s="297">
        <v>5</v>
      </c>
      <c r="N16" s="297">
        <v>8</v>
      </c>
      <c r="O16" s="297">
        <v>7</v>
      </c>
      <c r="P16" s="297">
        <v>0</v>
      </c>
      <c r="Q16" s="297">
        <v>4</v>
      </c>
      <c r="R16" s="297">
        <v>1</v>
      </c>
      <c r="S16" s="297">
        <v>0</v>
      </c>
      <c r="T16" s="297">
        <v>3</v>
      </c>
      <c r="U16" s="297">
        <v>2</v>
      </c>
      <c r="V16" s="287">
        <f t="shared" si="0"/>
        <v>40.5</v>
      </c>
      <c r="W16" s="289">
        <f t="shared" si="1"/>
        <v>69.827586206896555</v>
      </c>
      <c r="X16" s="287" t="s">
        <v>961</v>
      </c>
    </row>
    <row r="17" spans="1:24" s="290" customFormat="1" x14ac:dyDescent="0.25">
      <c r="A17" s="53">
        <v>10</v>
      </c>
      <c r="B17" s="134" t="s">
        <v>443</v>
      </c>
      <c r="C17" s="134" t="s">
        <v>371</v>
      </c>
      <c r="D17" s="134" t="s">
        <v>444</v>
      </c>
      <c r="E17" s="153" t="s">
        <v>238</v>
      </c>
      <c r="F17" s="144">
        <v>40949</v>
      </c>
      <c r="G17" s="287" t="s">
        <v>2</v>
      </c>
      <c r="H17" s="134" t="s">
        <v>502</v>
      </c>
      <c r="I17" s="153">
        <v>6</v>
      </c>
      <c r="J17" s="134" t="s">
        <v>514</v>
      </c>
      <c r="K17" s="288">
        <v>4</v>
      </c>
      <c r="L17" s="288">
        <v>4.5</v>
      </c>
      <c r="M17" s="288">
        <v>5</v>
      </c>
      <c r="N17" s="288">
        <v>10</v>
      </c>
      <c r="O17" s="288">
        <v>4.5</v>
      </c>
      <c r="P17" s="288">
        <v>0</v>
      </c>
      <c r="Q17" s="288">
        <v>2</v>
      </c>
      <c r="R17" s="288">
        <v>2</v>
      </c>
      <c r="S17" s="288">
        <v>1</v>
      </c>
      <c r="T17" s="288">
        <v>3</v>
      </c>
      <c r="U17" s="288">
        <v>4</v>
      </c>
      <c r="V17" s="184">
        <f t="shared" si="0"/>
        <v>40</v>
      </c>
      <c r="W17" s="289">
        <f t="shared" si="1"/>
        <v>68.965517241379317</v>
      </c>
      <c r="X17" s="287" t="s">
        <v>961</v>
      </c>
    </row>
    <row r="18" spans="1:24" s="290" customFormat="1" x14ac:dyDescent="0.25">
      <c r="A18" s="53">
        <v>11</v>
      </c>
      <c r="B18" s="259" t="s">
        <v>491</v>
      </c>
      <c r="C18" s="259" t="s">
        <v>173</v>
      </c>
      <c r="D18" s="259" t="s">
        <v>492</v>
      </c>
      <c r="E18" s="153" t="s">
        <v>238</v>
      </c>
      <c r="F18" s="291">
        <v>40918</v>
      </c>
      <c r="G18" s="287" t="s">
        <v>2</v>
      </c>
      <c r="H18" s="259" t="s">
        <v>380</v>
      </c>
      <c r="I18" s="153">
        <v>6</v>
      </c>
      <c r="J18" s="259" t="s">
        <v>402</v>
      </c>
      <c r="K18" s="288">
        <v>4</v>
      </c>
      <c r="L18" s="288">
        <v>7</v>
      </c>
      <c r="M18" s="288">
        <v>5</v>
      </c>
      <c r="N18" s="288">
        <v>11</v>
      </c>
      <c r="O18" s="288">
        <v>5.5</v>
      </c>
      <c r="P18" s="288">
        <v>0</v>
      </c>
      <c r="Q18" s="288">
        <v>2</v>
      </c>
      <c r="R18" s="288">
        <v>0</v>
      </c>
      <c r="S18" s="288">
        <v>0</v>
      </c>
      <c r="T18" s="288">
        <v>3</v>
      </c>
      <c r="U18" s="288">
        <v>2</v>
      </c>
      <c r="V18" s="184">
        <f t="shared" si="0"/>
        <v>39.5</v>
      </c>
      <c r="W18" s="289">
        <f t="shared" si="1"/>
        <v>68.103448275862064</v>
      </c>
      <c r="X18" s="287" t="s">
        <v>961</v>
      </c>
    </row>
    <row r="19" spans="1:24" x14ac:dyDescent="0.25">
      <c r="A19" s="212">
        <v>12</v>
      </c>
      <c r="B19" s="150" t="s">
        <v>451</v>
      </c>
      <c r="C19" s="150" t="s">
        <v>452</v>
      </c>
      <c r="D19" s="150" t="s">
        <v>331</v>
      </c>
      <c r="E19" s="167" t="s">
        <v>8</v>
      </c>
      <c r="F19" s="215">
        <v>40786</v>
      </c>
      <c r="G19" s="214" t="s">
        <v>2</v>
      </c>
      <c r="H19" s="150" t="s">
        <v>237</v>
      </c>
      <c r="I19" s="167">
        <v>6</v>
      </c>
      <c r="J19" s="150" t="s">
        <v>407</v>
      </c>
      <c r="K19" s="216">
        <v>4</v>
      </c>
      <c r="L19" s="216">
        <v>6</v>
      </c>
      <c r="M19" s="216">
        <v>5</v>
      </c>
      <c r="N19" s="216">
        <v>10</v>
      </c>
      <c r="O19" s="216">
        <v>6</v>
      </c>
      <c r="P19" s="216">
        <v>0</v>
      </c>
      <c r="Q19" s="216">
        <v>1</v>
      </c>
      <c r="R19" s="216">
        <v>0</v>
      </c>
      <c r="S19" s="216">
        <v>2</v>
      </c>
      <c r="T19" s="216">
        <v>3</v>
      </c>
      <c r="U19" s="216">
        <v>2</v>
      </c>
      <c r="V19" s="213">
        <f t="shared" si="0"/>
        <v>39</v>
      </c>
      <c r="W19" s="217">
        <f t="shared" si="1"/>
        <v>67.241379310344826</v>
      </c>
      <c r="X19" s="214"/>
    </row>
    <row r="20" spans="1:24" x14ac:dyDescent="0.25">
      <c r="A20" s="212">
        <v>13</v>
      </c>
      <c r="B20" s="218" t="s">
        <v>490</v>
      </c>
      <c r="C20" s="218" t="s">
        <v>436</v>
      </c>
      <c r="D20" s="218" t="s">
        <v>96</v>
      </c>
      <c r="E20" s="167" t="s">
        <v>238</v>
      </c>
      <c r="F20" s="219">
        <v>40900</v>
      </c>
      <c r="G20" s="214" t="s">
        <v>2</v>
      </c>
      <c r="H20" s="220" t="s">
        <v>387</v>
      </c>
      <c r="I20" s="167">
        <v>6</v>
      </c>
      <c r="J20" s="218" t="s">
        <v>526</v>
      </c>
      <c r="K20" s="216">
        <v>3</v>
      </c>
      <c r="L20" s="216">
        <v>4.5</v>
      </c>
      <c r="M20" s="216">
        <v>5</v>
      </c>
      <c r="N20" s="216">
        <v>11</v>
      </c>
      <c r="O20" s="216">
        <v>5</v>
      </c>
      <c r="P20" s="216">
        <v>2</v>
      </c>
      <c r="Q20" s="216">
        <v>1</v>
      </c>
      <c r="R20" s="216">
        <v>0</v>
      </c>
      <c r="S20" s="216">
        <v>2</v>
      </c>
      <c r="T20" s="216">
        <v>1</v>
      </c>
      <c r="U20" s="216">
        <v>4</v>
      </c>
      <c r="V20" s="213">
        <f t="shared" si="0"/>
        <v>38.5</v>
      </c>
      <c r="W20" s="217">
        <f t="shared" si="1"/>
        <v>66.379310344827587</v>
      </c>
      <c r="X20" s="214"/>
    </row>
    <row r="21" spans="1:24" x14ac:dyDescent="0.25">
      <c r="A21" s="212">
        <v>14</v>
      </c>
      <c r="B21" s="145" t="s">
        <v>425</v>
      </c>
      <c r="C21" s="145" t="s">
        <v>426</v>
      </c>
      <c r="D21" s="145" t="s">
        <v>427</v>
      </c>
      <c r="E21" s="167" t="s">
        <v>238</v>
      </c>
      <c r="F21" s="221">
        <v>40849</v>
      </c>
      <c r="G21" s="214" t="s">
        <v>2</v>
      </c>
      <c r="H21" s="145" t="s">
        <v>502</v>
      </c>
      <c r="I21" s="167">
        <v>6</v>
      </c>
      <c r="J21" s="145" t="s">
        <v>399</v>
      </c>
      <c r="K21" s="216">
        <v>3</v>
      </c>
      <c r="L21" s="216">
        <v>6</v>
      </c>
      <c r="M21" s="216">
        <v>5</v>
      </c>
      <c r="N21" s="216">
        <v>11</v>
      </c>
      <c r="O21" s="216">
        <v>3.5</v>
      </c>
      <c r="P21" s="216">
        <v>0</v>
      </c>
      <c r="Q21" s="216">
        <v>1</v>
      </c>
      <c r="R21" s="216">
        <v>1</v>
      </c>
      <c r="S21" s="216">
        <v>3</v>
      </c>
      <c r="T21" s="216">
        <v>0</v>
      </c>
      <c r="U21" s="216">
        <v>4</v>
      </c>
      <c r="V21" s="213">
        <f t="shared" si="0"/>
        <v>37.5</v>
      </c>
      <c r="W21" s="217">
        <f t="shared" si="1"/>
        <v>64.65517241379311</v>
      </c>
      <c r="X21" s="214"/>
    </row>
    <row r="22" spans="1:24" x14ac:dyDescent="0.25">
      <c r="A22" s="212">
        <v>15</v>
      </c>
      <c r="B22" s="145" t="s">
        <v>457</v>
      </c>
      <c r="C22" s="145" t="s">
        <v>134</v>
      </c>
      <c r="D22" s="145" t="s">
        <v>317</v>
      </c>
      <c r="E22" s="167" t="s">
        <v>238</v>
      </c>
      <c r="F22" s="221">
        <v>40955</v>
      </c>
      <c r="G22" s="214" t="s">
        <v>2</v>
      </c>
      <c r="H22" s="145" t="s">
        <v>502</v>
      </c>
      <c r="I22" s="167">
        <v>6</v>
      </c>
      <c r="J22" s="145" t="s">
        <v>399</v>
      </c>
      <c r="K22" s="216">
        <v>4</v>
      </c>
      <c r="L22" s="216">
        <v>7</v>
      </c>
      <c r="M22" s="216">
        <v>5</v>
      </c>
      <c r="N22" s="216">
        <v>11</v>
      </c>
      <c r="O22" s="216">
        <v>7</v>
      </c>
      <c r="P22" s="216">
        <v>3</v>
      </c>
      <c r="Q22" s="216">
        <v>0</v>
      </c>
      <c r="R22" s="216">
        <v>0</v>
      </c>
      <c r="S22" s="216">
        <v>0</v>
      </c>
      <c r="T22" s="216">
        <v>0</v>
      </c>
      <c r="U22" s="216">
        <v>0</v>
      </c>
      <c r="V22" s="213">
        <f t="shared" si="0"/>
        <v>37</v>
      </c>
      <c r="W22" s="217">
        <f t="shared" si="1"/>
        <v>63.793103448275865</v>
      </c>
      <c r="X22" s="214"/>
    </row>
    <row r="23" spans="1:24" x14ac:dyDescent="0.25">
      <c r="A23" s="212">
        <v>16</v>
      </c>
      <c r="B23" s="222" t="s">
        <v>493</v>
      </c>
      <c r="C23" s="222" t="s">
        <v>142</v>
      </c>
      <c r="D23" s="222" t="s">
        <v>146</v>
      </c>
      <c r="E23" s="167" t="s">
        <v>238</v>
      </c>
      <c r="F23" s="223">
        <v>40681</v>
      </c>
      <c r="G23" s="214" t="s">
        <v>2</v>
      </c>
      <c r="H23" s="222" t="s">
        <v>388</v>
      </c>
      <c r="I23" s="167">
        <v>6</v>
      </c>
      <c r="J23" s="222" t="s">
        <v>398</v>
      </c>
      <c r="K23" s="216">
        <v>4</v>
      </c>
      <c r="L23" s="216">
        <v>5.5</v>
      </c>
      <c r="M23" s="216">
        <v>5</v>
      </c>
      <c r="N23" s="216">
        <v>11</v>
      </c>
      <c r="O23" s="216">
        <v>6</v>
      </c>
      <c r="P23" s="216">
        <v>0</v>
      </c>
      <c r="Q23" s="216">
        <v>2</v>
      </c>
      <c r="R23" s="216">
        <v>0</v>
      </c>
      <c r="S23" s="216">
        <v>0</v>
      </c>
      <c r="T23" s="216">
        <v>1</v>
      </c>
      <c r="U23" s="216">
        <v>2</v>
      </c>
      <c r="V23" s="213">
        <f t="shared" si="0"/>
        <v>36.5</v>
      </c>
      <c r="W23" s="217">
        <f t="shared" si="1"/>
        <v>62.931034482758619</v>
      </c>
      <c r="X23" s="214"/>
    </row>
    <row r="24" spans="1:24" x14ac:dyDescent="0.25">
      <c r="A24" s="212">
        <v>17</v>
      </c>
      <c r="B24" s="222" t="s">
        <v>163</v>
      </c>
      <c r="C24" s="222" t="s">
        <v>497</v>
      </c>
      <c r="D24" s="222" t="s">
        <v>498</v>
      </c>
      <c r="E24" s="167" t="s">
        <v>8</v>
      </c>
      <c r="F24" s="223">
        <v>40763</v>
      </c>
      <c r="G24" s="214" t="s">
        <v>2</v>
      </c>
      <c r="H24" s="222" t="s">
        <v>388</v>
      </c>
      <c r="I24" s="167">
        <v>6</v>
      </c>
      <c r="J24" s="222" t="s">
        <v>398</v>
      </c>
      <c r="K24" s="216">
        <v>4</v>
      </c>
      <c r="L24" s="216">
        <v>3.5</v>
      </c>
      <c r="M24" s="216">
        <v>5</v>
      </c>
      <c r="N24" s="216">
        <v>12</v>
      </c>
      <c r="O24" s="216">
        <v>4</v>
      </c>
      <c r="P24" s="216">
        <v>0</v>
      </c>
      <c r="Q24" s="216">
        <v>5</v>
      </c>
      <c r="R24" s="216">
        <v>0</v>
      </c>
      <c r="S24" s="216">
        <v>2</v>
      </c>
      <c r="T24" s="216">
        <v>1</v>
      </c>
      <c r="U24" s="216">
        <v>0</v>
      </c>
      <c r="V24" s="213">
        <f t="shared" si="0"/>
        <v>36.5</v>
      </c>
      <c r="W24" s="217">
        <f t="shared" si="1"/>
        <v>62.931034482758619</v>
      </c>
      <c r="X24" s="214"/>
    </row>
    <row r="25" spans="1:24" x14ac:dyDescent="0.25">
      <c r="A25" s="212">
        <v>18</v>
      </c>
      <c r="B25" s="145" t="s">
        <v>298</v>
      </c>
      <c r="C25" s="145" t="s">
        <v>432</v>
      </c>
      <c r="D25" s="145" t="s">
        <v>80</v>
      </c>
      <c r="E25" s="167" t="s">
        <v>238</v>
      </c>
      <c r="F25" s="221">
        <v>40931</v>
      </c>
      <c r="G25" s="214" t="s">
        <v>2</v>
      </c>
      <c r="H25" s="145" t="s">
        <v>379</v>
      </c>
      <c r="I25" s="167">
        <v>6</v>
      </c>
      <c r="J25" s="145" t="s">
        <v>513</v>
      </c>
      <c r="K25" s="216">
        <v>4</v>
      </c>
      <c r="L25" s="216">
        <v>5</v>
      </c>
      <c r="M25" s="216">
        <v>5</v>
      </c>
      <c r="N25" s="216">
        <v>9</v>
      </c>
      <c r="O25" s="216">
        <v>6</v>
      </c>
      <c r="P25" s="216">
        <v>0</v>
      </c>
      <c r="Q25" s="216">
        <v>1</v>
      </c>
      <c r="R25" s="216">
        <v>0</v>
      </c>
      <c r="S25" s="216">
        <v>0</v>
      </c>
      <c r="T25" s="216">
        <v>2</v>
      </c>
      <c r="U25" s="216">
        <v>4</v>
      </c>
      <c r="V25" s="213">
        <f t="shared" si="0"/>
        <v>36</v>
      </c>
      <c r="W25" s="217">
        <f t="shared" si="1"/>
        <v>62.068965517241381</v>
      </c>
      <c r="X25" s="214"/>
    </row>
    <row r="26" spans="1:24" x14ac:dyDescent="0.25">
      <c r="A26" s="212">
        <v>19</v>
      </c>
      <c r="B26" s="222" t="s">
        <v>455</v>
      </c>
      <c r="C26" s="222" t="s">
        <v>484</v>
      </c>
      <c r="D26" s="222" t="s">
        <v>456</v>
      </c>
      <c r="E26" s="167" t="s">
        <v>238</v>
      </c>
      <c r="F26" s="223">
        <v>40546</v>
      </c>
      <c r="G26" s="214" t="s">
        <v>2</v>
      </c>
      <c r="H26" s="222" t="s">
        <v>388</v>
      </c>
      <c r="I26" s="167">
        <v>6</v>
      </c>
      <c r="J26" s="222" t="s">
        <v>398</v>
      </c>
      <c r="K26" s="216">
        <v>4</v>
      </c>
      <c r="L26" s="216">
        <v>4.5</v>
      </c>
      <c r="M26" s="216">
        <v>5</v>
      </c>
      <c r="N26" s="216">
        <v>11</v>
      </c>
      <c r="O26" s="216">
        <v>2.5</v>
      </c>
      <c r="P26" s="216">
        <v>0</v>
      </c>
      <c r="Q26" s="216">
        <v>4</v>
      </c>
      <c r="R26" s="216">
        <v>0</v>
      </c>
      <c r="S26" s="216">
        <v>0</v>
      </c>
      <c r="T26" s="216">
        <v>3</v>
      </c>
      <c r="U26" s="216">
        <v>2</v>
      </c>
      <c r="V26" s="213">
        <f t="shared" si="0"/>
        <v>36</v>
      </c>
      <c r="W26" s="217">
        <f t="shared" si="1"/>
        <v>62.068965517241381</v>
      </c>
      <c r="X26" s="214"/>
    </row>
    <row r="27" spans="1:24" x14ac:dyDescent="0.25">
      <c r="A27" s="212">
        <v>20</v>
      </c>
      <c r="B27" s="220" t="s">
        <v>467</v>
      </c>
      <c r="C27" s="220" t="s">
        <v>468</v>
      </c>
      <c r="D27" s="220" t="s">
        <v>469</v>
      </c>
      <c r="E27" s="167" t="s">
        <v>8</v>
      </c>
      <c r="F27" s="224">
        <v>41040</v>
      </c>
      <c r="G27" s="214" t="s">
        <v>2</v>
      </c>
      <c r="H27" s="220" t="s">
        <v>385</v>
      </c>
      <c r="I27" s="167">
        <v>6</v>
      </c>
      <c r="J27" s="220" t="s">
        <v>521</v>
      </c>
      <c r="K27" s="216">
        <v>4</v>
      </c>
      <c r="L27" s="216">
        <v>6.5</v>
      </c>
      <c r="M27" s="216">
        <v>5</v>
      </c>
      <c r="N27" s="216">
        <v>10</v>
      </c>
      <c r="O27" s="216">
        <v>5.5</v>
      </c>
      <c r="P27" s="216">
        <v>0</v>
      </c>
      <c r="Q27" s="216">
        <v>1</v>
      </c>
      <c r="R27" s="216">
        <v>1</v>
      </c>
      <c r="S27" s="216">
        <v>0</v>
      </c>
      <c r="T27" s="216">
        <v>0</v>
      </c>
      <c r="U27" s="216">
        <v>2</v>
      </c>
      <c r="V27" s="213">
        <f t="shared" si="0"/>
        <v>35</v>
      </c>
      <c r="W27" s="217">
        <f t="shared" si="1"/>
        <v>60.344827586206897</v>
      </c>
      <c r="X27" s="214"/>
    </row>
    <row r="28" spans="1:24" x14ac:dyDescent="0.25">
      <c r="A28" s="212">
        <v>21</v>
      </c>
      <c r="B28" s="220" t="s">
        <v>470</v>
      </c>
      <c r="C28" s="220" t="s">
        <v>471</v>
      </c>
      <c r="D28" s="220" t="s">
        <v>472</v>
      </c>
      <c r="E28" s="167" t="s">
        <v>8</v>
      </c>
      <c r="F28" s="224">
        <v>40666</v>
      </c>
      <c r="G28" s="214" t="s">
        <v>2</v>
      </c>
      <c r="H28" s="220" t="s">
        <v>385</v>
      </c>
      <c r="I28" s="167">
        <v>6</v>
      </c>
      <c r="J28" s="220" t="s">
        <v>611</v>
      </c>
      <c r="K28" s="216">
        <v>4</v>
      </c>
      <c r="L28" s="216">
        <v>7</v>
      </c>
      <c r="M28" s="216">
        <v>4.5</v>
      </c>
      <c r="N28" s="216">
        <v>5</v>
      </c>
      <c r="O28" s="216">
        <v>5.5</v>
      </c>
      <c r="P28" s="216">
        <v>0</v>
      </c>
      <c r="Q28" s="216">
        <v>3</v>
      </c>
      <c r="R28" s="216">
        <v>1</v>
      </c>
      <c r="S28" s="216">
        <v>1</v>
      </c>
      <c r="T28" s="216">
        <v>2</v>
      </c>
      <c r="U28" s="216">
        <v>2</v>
      </c>
      <c r="V28" s="213">
        <f t="shared" si="0"/>
        <v>35</v>
      </c>
      <c r="W28" s="217">
        <f t="shared" si="1"/>
        <v>60.344827586206897</v>
      </c>
      <c r="X28" s="214"/>
    </row>
    <row r="29" spans="1:24" x14ac:dyDescent="0.25">
      <c r="A29" s="212">
        <v>22</v>
      </c>
      <c r="B29" s="214" t="s">
        <v>975</v>
      </c>
      <c r="C29" s="214" t="s">
        <v>481</v>
      </c>
      <c r="D29" s="214" t="s">
        <v>165</v>
      </c>
      <c r="E29" s="265" t="s">
        <v>238</v>
      </c>
      <c r="F29" s="225">
        <v>40654</v>
      </c>
      <c r="G29" s="214" t="s">
        <v>2</v>
      </c>
      <c r="H29" s="214" t="s">
        <v>976</v>
      </c>
      <c r="I29" s="265">
        <v>6</v>
      </c>
      <c r="J29" s="214" t="s">
        <v>941</v>
      </c>
      <c r="K29" s="226">
        <v>4</v>
      </c>
      <c r="L29" s="226">
        <v>4</v>
      </c>
      <c r="M29" s="226">
        <v>5</v>
      </c>
      <c r="N29" s="226">
        <v>9</v>
      </c>
      <c r="O29" s="226">
        <v>10</v>
      </c>
      <c r="P29" s="226">
        <v>0</v>
      </c>
      <c r="Q29" s="226">
        <v>0</v>
      </c>
      <c r="R29" s="226">
        <v>0</v>
      </c>
      <c r="S29" s="226">
        <v>2</v>
      </c>
      <c r="T29" s="226">
        <v>1</v>
      </c>
      <c r="U29" s="226">
        <v>0</v>
      </c>
      <c r="V29" s="213">
        <f t="shared" si="0"/>
        <v>35</v>
      </c>
      <c r="W29" s="217">
        <f t="shared" si="1"/>
        <v>60.344827586206897</v>
      </c>
      <c r="X29" s="214"/>
    </row>
    <row r="30" spans="1:24" x14ac:dyDescent="0.25">
      <c r="A30" s="212">
        <v>23</v>
      </c>
      <c r="B30" s="145" t="s">
        <v>465</v>
      </c>
      <c r="C30" s="145" t="s">
        <v>439</v>
      </c>
      <c r="D30" s="145" t="s">
        <v>466</v>
      </c>
      <c r="E30" s="167" t="s">
        <v>238</v>
      </c>
      <c r="F30" s="221">
        <v>40885</v>
      </c>
      <c r="G30" s="214" t="s">
        <v>2</v>
      </c>
      <c r="H30" s="145" t="s">
        <v>383</v>
      </c>
      <c r="I30" s="167">
        <v>6</v>
      </c>
      <c r="J30" s="145" t="s">
        <v>520</v>
      </c>
      <c r="K30" s="216">
        <v>3</v>
      </c>
      <c r="L30" s="216">
        <v>3.5</v>
      </c>
      <c r="M30" s="216">
        <v>5</v>
      </c>
      <c r="N30" s="216">
        <v>12</v>
      </c>
      <c r="O30" s="216">
        <v>2.5</v>
      </c>
      <c r="P30" s="216">
        <v>0</v>
      </c>
      <c r="Q30" s="216">
        <v>1</v>
      </c>
      <c r="R30" s="216">
        <v>0</v>
      </c>
      <c r="S30" s="216">
        <v>2</v>
      </c>
      <c r="T30" s="216">
        <v>3</v>
      </c>
      <c r="U30" s="216">
        <v>2</v>
      </c>
      <c r="V30" s="213">
        <f t="shared" si="0"/>
        <v>34</v>
      </c>
      <c r="W30" s="217">
        <f t="shared" si="1"/>
        <v>58.620689655172413</v>
      </c>
      <c r="X30" s="214"/>
    </row>
    <row r="31" spans="1:24" x14ac:dyDescent="0.25">
      <c r="A31" s="212">
        <v>24</v>
      </c>
      <c r="B31" s="145" t="s">
        <v>438</v>
      </c>
      <c r="C31" s="145" t="s">
        <v>439</v>
      </c>
      <c r="D31" s="145" t="s">
        <v>440</v>
      </c>
      <c r="E31" s="167" t="s">
        <v>238</v>
      </c>
      <c r="F31" s="221">
        <v>40798</v>
      </c>
      <c r="G31" s="214" t="s">
        <v>2</v>
      </c>
      <c r="H31" s="145" t="s">
        <v>502</v>
      </c>
      <c r="I31" s="167">
        <v>6</v>
      </c>
      <c r="J31" s="145" t="s">
        <v>514</v>
      </c>
      <c r="K31" s="216">
        <v>4</v>
      </c>
      <c r="L31" s="216">
        <v>4.5</v>
      </c>
      <c r="M31" s="216">
        <v>5</v>
      </c>
      <c r="N31" s="216">
        <v>10</v>
      </c>
      <c r="O31" s="216">
        <v>0</v>
      </c>
      <c r="P31" s="216">
        <v>0</v>
      </c>
      <c r="Q31" s="216">
        <v>1</v>
      </c>
      <c r="R31" s="216">
        <v>1</v>
      </c>
      <c r="S31" s="216">
        <v>1</v>
      </c>
      <c r="T31" s="216">
        <v>3</v>
      </c>
      <c r="U31" s="216">
        <v>4</v>
      </c>
      <c r="V31" s="213">
        <f t="shared" si="0"/>
        <v>33.5</v>
      </c>
      <c r="W31" s="217">
        <f t="shared" si="1"/>
        <v>57.758620689655174</v>
      </c>
      <c r="X31" s="214"/>
    </row>
    <row r="32" spans="1:24" x14ac:dyDescent="0.25">
      <c r="A32" s="212">
        <v>25</v>
      </c>
      <c r="B32" s="212" t="s">
        <v>422</v>
      </c>
      <c r="C32" s="212" t="s">
        <v>423</v>
      </c>
      <c r="D32" s="212" t="s">
        <v>424</v>
      </c>
      <c r="E32" s="167" t="s">
        <v>238</v>
      </c>
      <c r="F32" s="227">
        <v>40629</v>
      </c>
      <c r="G32" s="214" t="s">
        <v>2</v>
      </c>
      <c r="H32" s="145" t="s">
        <v>381</v>
      </c>
      <c r="I32" s="167">
        <v>6</v>
      </c>
      <c r="J32" s="228" t="s">
        <v>510</v>
      </c>
      <c r="K32" s="216">
        <v>4</v>
      </c>
      <c r="L32" s="216">
        <v>6</v>
      </c>
      <c r="M32" s="216">
        <v>5</v>
      </c>
      <c r="N32" s="216">
        <v>10</v>
      </c>
      <c r="O32" s="216">
        <v>5</v>
      </c>
      <c r="P32" s="216">
        <v>2.5</v>
      </c>
      <c r="Q32" s="216">
        <v>1</v>
      </c>
      <c r="R32" s="216">
        <v>0</v>
      </c>
      <c r="S32" s="216">
        <v>0</v>
      </c>
      <c r="T32" s="216">
        <v>0</v>
      </c>
      <c r="U32" s="216">
        <v>0</v>
      </c>
      <c r="V32" s="213">
        <f t="shared" si="0"/>
        <v>33.5</v>
      </c>
      <c r="W32" s="217">
        <f t="shared" si="1"/>
        <v>57.758620689655174</v>
      </c>
      <c r="X32" s="214"/>
    </row>
    <row r="33" spans="1:24" x14ac:dyDescent="0.25">
      <c r="A33" s="212">
        <v>26</v>
      </c>
      <c r="B33" s="220" t="s">
        <v>499</v>
      </c>
      <c r="C33" s="220" t="s">
        <v>500</v>
      </c>
      <c r="D33" s="220" t="s">
        <v>359</v>
      </c>
      <c r="E33" s="167" t="s">
        <v>238</v>
      </c>
      <c r="F33" s="224">
        <v>40936</v>
      </c>
      <c r="G33" s="214" t="s">
        <v>2</v>
      </c>
      <c r="H33" s="220" t="s">
        <v>506</v>
      </c>
      <c r="I33" s="167">
        <v>6</v>
      </c>
      <c r="J33" s="220" t="s">
        <v>514</v>
      </c>
      <c r="K33" s="216">
        <v>3</v>
      </c>
      <c r="L33" s="216">
        <v>5.5</v>
      </c>
      <c r="M33" s="216">
        <v>4.5</v>
      </c>
      <c r="N33" s="216">
        <v>10</v>
      </c>
      <c r="O33" s="216">
        <v>5</v>
      </c>
      <c r="P33" s="216">
        <v>1.5</v>
      </c>
      <c r="Q33" s="216">
        <v>0</v>
      </c>
      <c r="R33" s="216">
        <v>3</v>
      </c>
      <c r="S33" s="216">
        <v>0</v>
      </c>
      <c r="T33" s="216">
        <v>1</v>
      </c>
      <c r="U33" s="216">
        <v>0</v>
      </c>
      <c r="V33" s="213">
        <f t="shared" si="0"/>
        <v>33.5</v>
      </c>
      <c r="W33" s="217">
        <f t="shared" si="1"/>
        <v>57.758620689655174</v>
      </c>
      <c r="X33" s="214"/>
    </row>
    <row r="34" spans="1:24" x14ac:dyDescent="0.25">
      <c r="A34" s="212">
        <v>27</v>
      </c>
      <c r="B34" s="222" t="s">
        <v>494</v>
      </c>
      <c r="C34" s="222" t="s">
        <v>495</v>
      </c>
      <c r="D34" s="222" t="s">
        <v>496</v>
      </c>
      <c r="E34" s="167" t="s">
        <v>8</v>
      </c>
      <c r="F34" s="223">
        <v>40723</v>
      </c>
      <c r="G34" s="214" t="s">
        <v>2</v>
      </c>
      <c r="H34" s="222" t="s">
        <v>388</v>
      </c>
      <c r="I34" s="167">
        <v>6</v>
      </c>
      <c r="J34" s="222" t="s">
        <v>398</v>
      </c>
      <c r="K34" s="216">
        <v>4</v>
      </c>
      <c r="L34" s="216">
        <v>5.5</v>
      </c>
      <c r="M34" s="216">
        <v>4</v>
      </c>
      <c r="N34" s="216">
        <v>11</v>
      </c>
      <c r="O34" s="216">
        <v>4</v>
      </c>
      <c r="P34" s="216">
        <v>0</v>
      </c>
      <c r="Q34" s="216">
        <v>2</v>
      </c>
      <c r="R34" s="216">
        <v>0</v>
      </c>
      <c r="S34" s="216">
        <v>1</v>
      </c>
      <c r="T34" s="216">
        <v>1</v>
      </c>
      <c r="U34" s="216">
        <v>0</v>
      </c>
      <c r="V34" s="213">
        <f t="shared" si="0"/>
        <v>32.5</v>
      </c>
      <c r="W34" s="217">
        <f t="shared" si="1"/>
        <v>56.03448275862069</v>
      </c>
      <c r="X34" s="214"/>
    </row>
    <row r="35" spans="1:24" x14ac:dyDescent="0.25">
      <c r="A35" s="212">
        <v>28</v>
      </c>
      <c r="B35" s="150" t="s">
        <v>430</v>
      </c>
      <c r="C35" s="150" t="s">
        <v>431</v>
      </c>
      <c r="D35" s="150" t="s">
        <v>297</v>
      </c>
      <c r="E35" s="167" t="s">
        <v>238</v>
      </c>
      <c r="F35" s="227">
        <v>40811</v>
      </c>
      <c r="G35" s="214" t="s">
        <v>2</v>
      </c>
      <c r="H35" s="150" t="s">
        <v>235</v>
      </c>
      <c r="I35" s="167">
        <v>6</v>
      </c>
      <c r="J35" s="150" t="s">
        <v>512</v>
      </c>
      <c r="K35" s="216">
        <v>4</v>
      </c>
      <c r="L35" s="216">
        <v>5.5</v>
      </c>
      <c r="M35" s="216">
        <v>5</v>
      </c>
      <c r="N35" s="216">
        <v>10</v>
      </c>
      <c r="O35" s="216">
        <v>5</v>
      </c>
      <c r="P35" s="216">
        <v>0</v>
      </c>
      <c r="Q35" s="216">
        <v>1</v>
      </c>
      <c r="R35" s="216">
        <v>0</v>
      </c>
      <c r="S35" s="216">
        <v>0</v>
      </c>
      <c r="T35" s="216">
        <v>0</v>
      </c>
      <c r="U35" s="216">
        <v>2</v>
      </c>
      <c r="V35" s="213">
        <f t="shared" si="0"/>
        <v>32.5</v>
      </c>
      <c r="W35" s="217">
        <f t="shared" si="1"/>
        <v>56.03448275862069</v>
      </c>
      <c r="X35" s="214"/>
    </row>
    <row r="36" spans="1:24" x14ac:dyDescent="0.25">
      <c r="A36" s="212">
        <v>29</v>
      </c>
      <c r="B36" s="220" t="s">
        <v>480</v>
      </c>
      <c r="C36" s="220" t="s">
        <v>481</v>
      </c>
      <c r="D36" s="220" t="s">
        <v>69</v>
      </c>
      <c r="E36" s="167" t="s">
        <v>238</v>
      </c>
      <c r="F36" s="224">
        <v>40872</v>
      </c>
      <c r="G36" s="214" t="s">
        <v>2</v>
      </c>
      <c r="H36" s="220" t="s">
        <v>507</v>
      </c>
      <c r="I36" s="167">
        <v>6</v>
      </c>
      <c r="J36" s="220" t="s">
        <v>523</v>
      </c>
      <c r="K36" s="216">
        <v>4</v>
      </c>
      <c r="L36" s="216">
        <v>6</v>
      </c>
      <c r="M36" s="216">
        <v>5</v>
      </c>
      <c r="N36" s="216">
        <v>7</v>
      </c>
      <c r="O36" s="216">
        <v>7</v>
      </c>
      <c r="P36" s="216">
        <v>0</v>
      </c>
      <c r="Q36" s="216">
        <v>1</v>
      </c>
      <c r="R36" s="216">
        <v>0</v>
      </c>
      <c r="S36" s="216">
        <v>0</v>
      </c>
      <c r="T36" s="216">
        <v>1</v>
      </c>
      <c r="U36" s="216">
        <v>1</v>
      </c>
      <c r="V36" s="213">
        <f t="shared" si="0"/>
        <v>32</v>
      </c>
      <c r="W36" s="217">
        <f t="shared" si="1"/>
        <v>55.172413793103445</v>
      </c>
      <c r="X36" s="214"/>
    </row>
    <row r="37" spans="1:24" x14ac:dyDescent="0.25">
      <c r="A37" s="212">
        <v>30</v>
      </c>
      <c r="B37" s="145" t="s">
        <v>433</v>
      </c>
      <c r="C37" s="145" t="s">
        <v>434</v>
      </c>
      <c r="D37" s="145" t="s">
        <v>116</v>
      </c>
      <c r="E37" s="167" t="s">
        <v>238</v>
      </c>
      <c r="F37" s="221">
        <v>40596</v>
      </c>
      <c r="G37" s="214" t="s">
        <v>2</v>
      </c>
      <c r="H37" s="145" t="s">
        <v>502</v>
      </c>
      <c r="I37" s="167">
        <v>6</v>
      </c>
      <c r="J37" s="145" t="s">
        <v>399</v>
      </c>
      <c r="K37" s="216">
        <v>3</v>
      </c>
      <c r="L37" s="216">
        <v>5.5</v>
      </c>
      <c r="M37" s="216">
        <v>5</v>
      </c>
      <c r="N37" s="216">
        <v>8</v>
      </c>
      <c r="O37" s="216">
        <v>4</v>
      </c>
      <c r="P37" s="216">
        <v>0</v>
      </c>
      <c r="Q37" s="216">
        <v>1</v>
      </c>
      <c r="R37" s="216">
        <v>0</v>
      </c>
      <c r="S37" s="216">
        <v>0</v>
      </c>
      <c r="T37" s="216">
        <v>3</v>
      </c>
      <c r="U37" s="216">
        <v>2</v>
      </c>
      <c r="V37" s="213">
        <f t="shared" si="0"/>
        <v>31.5</v>
      </c>
      <c r="W37" s="217">
        <f t="shared" si="1"/>
        <v>54.310344827586206</v>
      </c>
      <c r="X37" s="214"/>
    </row>
    <row r="38" spans="1:24" x14ac:dyDescent="0.25">
      <c r="A38" s="212">
        <v>31</v>
      </c>
      <c r="B38" s="228" t="s">
        <v>446</v>
      </c>
      <c r="C38" s="228" t="s">
        <v>447</v>
      </c>
      <c r="D38" s="228" t="s">
        <v>135</v>
      </c>
      <c r="E38" s="167" t="s">
        <v>238</v>
      </c>
      <c r="F38" s="215">
        <v>40967</v>
      </c>
      <c r="G38" s="214" t="s">
        <v>2</v>
      </c>
      <c r="H38" s="150" t="s">
        <v>381</v>
      </c>
      <c r="I38" s="167">
        <v>6</v>
      </c>
      <c r="J38" s="228" t="s">
        <v>510</v>
      </c>
      <c r="K38" s="216">
        <v>3</v>
      </c>
      <c r="L38" s="216">
        <v>6</v>
      </c>
      <c r="M38" s="216">
        <v>5</v>
      </c>
      <c r="N38" s="216">
        <v>8</v>
      </c>
      <c r="O38" s="216">
        <v>4.5</v>
      </c>
      <c r="P38" s="216">
        <v>0</v>
      </c>
      <c r="Q38" s="216">
        <v>1</v>
      </c>
      <c r="R38" s="216">
        <v>1</v>
      </c>
      <c r="S38" s="216">
        <v>0</v>
      </c>
      <c r="T38" s="216">
        <v>1</v>
      </c>
      <c r="U38" s="216">
        <v>2</v>
      </c>
      <c r="V38" s="213">
        <f t="shared" si="0"/>
        <v>31.5</v>
      </c>
      <c r="W38" s="217">
        <f t="shared" si="1"/>
        <v>54.310344827586206</v>
      </c>
      <c r="X38" s="214"/>
    </row>
    <row r="39" spans="1:24" s="290" customFormat="1" x14ac:dyDescent="0.25">
      <c r="A39" s="53">
        <v>32</v>
      </c>
      <c r="B39" s="134" t="s">
        <v>441</v>
      </c>
      <c r="C39" s="134" t="s">
        <v>442</v>
      </c>
      <c r="D39" s="134" t="s">
        <v>317</v>
      </c>
      <c r="E39" s="153" t="s">
        <v>238</v>
      </c>
      <c r="F39" s="144">
        <v>40893</v>
      </c>
      <c r="G39" s="287" t="s">
        <v>2</v>
      </c>
      <c r="H39" s="134" t="s">
        <v>502</v>
      </c>
      <c r="I39" s="153">
        <v>6</v>
      </c>
      <c r="J39" s="134" t="s">
        <v>514</v>
      </c>
      <c r="K39" s="288">
        <v>4</v>
      </c>
      <c r="L39" s="288">
        <v>6.5</v>
      </c>
      <c r="M39" s="288">
        <v>4</v>
      </c>
      <c r="N39" s="288">
        <v>7</v>
      </c>
      <c r="O39" s="288">
        <v>6.5</v>
      </c>
      <c r="P39" s="288">
        <v>0</v>
      </c>
      <c r="Q39" s="288">
        <v>0</v>
      </c>
      <c r="R39" s="288">
        <v>0</v>
      </c>
      <c r="S39" s="288">
        <v>0</v>
      </c>
      <c r="T39" s="288">
        <v>1</v>
      </c>
      <c r="U39" s="288">
        <v>2</v>
      </c>
      <c r="V39" s="184">
        <f t="shared" si="0"/>
        <v>31</v>
      </c>
      <c r="W39" s="289">
        <f t="shared" si="1"/>
        <v>53.448275862068968</v>
      </c>
      <c r="X39" s="287"/>
    </row>
    <row r="40" spans="1:24" x14ac:dyDescent="0.25">
      <c r="A40" s="212">
        <v>33</v>
      </c>
      <c r="B40" s="218" t="s">
        <v>487</v>
      </c>
      <c r="C40" s="218" t="s">
        <v>488</v>
      </c>
      <c r="D40" s="218" t="s">
        <v>101</v>
      </c>
      <c r="E40" s="167" t="s">
        <v>238</v>
      </c>
      <c r="F40" s="219">
        <v>40776</v>
      </c>
      <c r="G40" s="214" t="s">
        <v>2</v>
      </c>
      <c r="H40" s="218" t="s">
        <v>385</v>
      </c>
      <c r="I40" s="167">
        <v>6</v>
      </c>
      <c r="J40" s="220" t="s">
        <v>611</v>
      </c>
      <c r="K40" s="216">
        <v>4</v>
      </c>
      <c r="L40" s="216">
        <v>6.5</v>
      </c>
      <c r="M40" s="216">
        <v>5</v>
      </c>
      <c r="N40" s="216">
        <v>5</v>
      </c>
      <c r="O40" s="216">
        <v>6</v>
      </c>
      <c r="P40" s="216">
        <v>0</v>
      </c>
      <c r="Q40" s="216">
        <v>0</v>
      </c>
      <c r="R40" s="216">
        <v>0</v>
      </c>
      <c r="S40" s="216">
        <v>0</v>
      </c>
      <c r="T40" s="216">
        <v>1</v>
      </c>
      <c r="U40" s="216">
        <v>2</v>
      </c>
      <c r="V40" s="213">
        <f t="shared" si="0"/>
        <v>29.5</v>
      </c>
      <c r="W40" s="217">
        <f t="shared" si="1"/>
        <v>50.862068965517238</v>
      </c>
      <c r="X40" s="214"/>
    </row>
    <row r="41" spans="1:24" x14ac:dyDescent="0.25">
      <c r="A41" s="212">
        <v>34</v>
      </c>
      <c r="B41" s="145" t="s">
        <v>449</v>
      </c>
      <c r="C41" s="145" t="s">
        <v>450</v>
      </c>
      <c r="D41" s="145" t="s">
        <v>86</v>
      </c>
      <c r="E41" s="167" t="s">
        <v>238</v>
      </c>
      <c r="F41" s="221">
        <v>41008</v>
      </c>
      <c r="G41" s="214" t="s">
        <v>2</v>
      </c>
      <c r="H41" s="145" t="s">
        <v>379</v>
      </c>
      <c r="I41" s="167">
        <v>6</v>
      </c>
      <c r="J41" s="145" t="s">
        <v>517</v>
      </c>
      <c r="K41" s="216">
        <v>4</v>
      </c>
      <c r="L41" s="216">
        <v>5.5</v>
      </c>
      <c r="M41" s="216">
        <v>5</v>
      </c>
      <c r="N41" s="216">
        <v>6</v>
      </c>
      <c r="O41" s="216">
        <v>6</v>
      </c>
      <c r="P41" s="216">
        <v>0</v>
      </c>
      <c r="Q41" s="216">
        <v>1</v>
      </c>
      <c r="R41" s="216">
        <v>0</v>
      </c>
      <c r="S41" s="216">
        <v>0</v>
      </c>
      <c r="T41" s="216">
        <v>0</v>
      </c>
      <c r="U41" s="216">
        <v>2</v>
      </c>
      <c r="V41" s="213">
        <f t="shared" si="0"/>
        <v>29.5</v>
      </c>
      <c r="W41" s="217">
        <f t="shared" si="1"/>
        <v>50.862068965517238</v>
      </c>
      <c r="X41" s="214"/>
    </row>
    <row r="42" spans="1:24" x14ac:dyDescent="0.25">
      <c r="A42" s="298">
        <v>35</v>
      </c>
      <c r="B42" s="299" t="s">
        <v>445</v>
      </c>
      <c r="C42" s="299" t="s">
        <v>40</v>
      </c>
      <c r="D42" s="299" t="s">
        <v>56</v>
      </c>
      <c r="E42" s="300" t="s">
        <v>8</v>
      </c>
      <c r="F42" s="301">
        <v>40765</v>
      </c>
      <c r="G42" s="302" t="s">
        <v>2</v>
      </c>
      <c r="H42" s="303" t="s">
        <v>381</v>
      </c>
      <c r="I42" s="300">
        <v>6</v>
      </c>
      <c r="J42" s="299" t="s">
        <v>516</v>
      </c>
      <c r="K42" s="304">
        <v>4</v>
      </c>
      <c r="L42" s="304">
        <v>5</v>
      </c>
      <c r="M42" s="304">
        <v>5</v>
      </c>
      <c r="N42" s="304">
        <v>9</v>
      </c>
      <c r="O42" s="304">
        <v>4</v>
      </c>
      <c r="P42" s="304">
        <v>0</v>
      </c>
      <c r="Q42" s="304">
        <v>0</v>
      </c>
      <c r="R42" s="304">
        <v>0</v>
      </c>
      <c r="S42" s="304">
        <v>1</v>
      </c>
      <c r="T42" s="304">
        <v>0</v>
      </c>
      <c r="U42" s="304">
        <v>1</v>
      </c>
      <c r="V42" s="305">
        <f t="shared" si="0"/>
        <v>29</v>
      </c>
      <c r="W42" s="306">
        <f t="shared" si="1"/>
        <v>50</v>
      </c>
      <c r="X42" s="302"/>
    </row>
    <row r="43" spans="1:24" x14ac:dyDescent="0.25">
      <c r="A43" s="212">
        <v>36</v>
      </c>
      <c r="B43" s="220" t="s">
        <v>501</v>
      </c>
      <c r="C43" s="220" t="s">
        <v>191</v>
      </c>
      <c r="D43" s="220" t="s">
        <v>72</v>
      </c>
      <c r="E43" s="167" t="s">
        <v>238</v>
      </c>
      <c r="F43" s="224">
        <v>40889</v>
      </c>
      <c r="G43" s="214" t="s">
        <v>2</v>
      </c>
      <c r="H43" s="218" t="s">
        <v>507</v>
      </c>
      <c r="I43" s="167">
        <v>6</v>
      </c>
      <c r="J43" s="220" t="s">
        <v>528</v>
      </c>
      <c r="K43" s="216">
        <v>4</v>
      </c>
      <c r="L43" s="216">
        <v>5</v>
      </c>
      <c r="M43" s="216">
        <v>5</v>
      </c>
      <c r="N43" s="216">
        <v>8</v>
      </c>
      <c r="O43" s="216">
        <v>3</v>
      </c>
      <c r="P43" s="216">
        <v>0</v>
      </c>
      <c r="Q43" s="216">
        <v>3</v>
      </c>
      <c r="R43" s="216">
        <v>0</v>
      </c>
      <c r="S43" s="216">
        <v>0</v>
      </c>
      <c r="T43" s="216">
        <v>1</v>
      </c>
      <c r="U43" s="216">
        <v>0</v>
      </c>
      <c r="V43" s="213">
        <f t="shared" si="0"/>
        <v>29</v>
      </c>
      <c r="W43" s="217">
        <f t="shared" si="1"/>
        <v>50</v>
      </c>
      <c r="X43" s="214"/>
    </row>
    <row r="44" spans="1:24" x14ac:dyDescent="0.25">
      <c r="A44" s="212">
        <v>37</v>
      </c>
      <c r="B44" s="220" t="s">
        <v>479</v>
      </c>
      <c r="C44" s="220" t="s">
        <v>366</v>
      </c>
      <c r="D44" s="220" t="s">
        <v>178</v>
      </c>
      <c r="E44" s="167" t="s">
        <v>238</v>
      </c>
      <c r="F44" s="224">
        <v>40743</v>
      </c>
      <c r="G44" s="214" t="s">
        <v>2</v>
      </c>
      <c r="H44" s="220" t="s">
        <v>385</v>
      </c>
      <c r="I44" s="167">
        <v>6</v>
      </c>
      <c r="J44" s="220" t="s">
        <v>611</v>
      </c>
      <c r="K44" s="216">
        <v>4</v>
      </c>
      <c r="L44" s="216">
        <v>5.5</v>
      </c>
      <c r="M44" s="216">
        <v>5</v>
      </c>
      <c r="N44" s="216">
        <v>6</v>
      </c>
      <c r="O44" s="216">
        <v>6</v>
      </c>
      <c r="P44" s="216">
        <v>0</v>
      </c>
      <c r="Q44" s="216">
        <v>0</v>
      </c>
      <c r="R44" s="216">
        <v>0</v>
      </c>
      <c r="S44" s="216">
        <v>0</v>
      </c>
      <c r="T44" s="216">
        <v>1</v>
      </c>
      <c r="U44" s="216">
        <v>1</v>
      </c>
      <c r="V44" s="213">
        <f t="shared" si="0"/>
        <v>28.5</v>
      </c>
      <c r="W44" s="217">
        <f t="shared" si="1"/>
        <v>49.137931034482762</v>
      </c>
      <c r="X44" s="214"/>
    </row>
    <row r="45" spans="1:24" x14ac:dyDescent="0.25">
      <c r="A45" s="212">
        <v>38</v>
      </c>
      <c r="B45" s="220" t="s">
        <v>485</v>
      </c>
      <c r="C45" s="220" t="s">
        <v>486</v>
      </c>
      <c r="D45" s="220" t="s">
        <v>135</v>
      </c>
      <c r="E45" s="167" t="s">
        <v>238</v>
      </c>
      <c r="F45" s="224">
        <v>40619</v>
      </c>
      <c r="G45" s="214" t="s">
        <v>2</v>
      </c>
      <c r="H45" s="220" t="s">
        <v>508</v>
      </c>
      <c r="I45" s="167">
        <v>6</v>
      </c>
      <c r="J45" s="220" t="s">
        <v>524</v>
      </c>
      <c r="K45" s="216">
        <v>4</v>
      </c>
      <c r="L45" s="216">
        <v>5</v>
      </c>
      <c r="M45" s="216">
        <v>9</v>
      </c>
      <c r="N45" s="216">
        <v>0</v>
      </c>
      <c r="O45" s="216">
        <v>4.5</v>
      </c>
      <c r="P45" s="216">
        <v>0</v>
      </c>
      <c r="Q45" s="216">
        <v>1</v>
      </c>
      <c r="R45" s="216">
        <v>1</v>
      </c>
      <c r="S45" s="216">
        <v>0</v>
      </c>
      <c r="T45" s="216">
        <v>1</v>
      </c>
      <c r="U45" s="216">
        <v>2</v>
      </c>
      <c r="V45" s="213">
        <f t="shared" si="0"/>
        <v>27.5</v>
      </c>
      <c r="W45" s="217">
        <f t="shared" si="1"/>
        <v>47.413793103448278</v>
      </c>
      <c r="X45" s="214"/>
    </row>
    <row r="46" spans="1:24" x14ac:dyDescent="0.25">
      <c r="A46" s="212">
        <v>39</v>
      </c>
      <c r="B46" s="212" t="s">
        <v>81</v>
      </c>
      <c r="C46" s="212" t="s">
        <v>429</v>
      </c>
      <c r="D46" s="212" t="s">
        <v>94</v>
      </c>
      <c r="E46" s="167" t="s">
        <v>238</v>
      </c>
      <c r="F46" s="227">
        <v>40747</v>
      </c>
      <c r="G46" s="214" t="s">
        <v>2</v>
      </c>
      <c r="H46" s="212" t="s">
        <v>380</v>
      </c>
      <c r="I46" s="167">
        <v>6</v>
      </c>
      <c r="J46" s="212" t="s">
        <v>515</v>
      </c>
      <c r="K46" s="216">
        <v>1</v>
      </c>
      <c r="L46" s="216">
        <v>4.5</v>
      </c>
      <c r="M46" s="216">
        <v>5</v>
      </c>
      <c r="N46" s="216">
        <v>10</v>
      </c>
      <c r="O46" s="216">
        <v>5.5</v>
      </c>
      <c r="P46" s="216">
        <v>0</v>
      </c>
      <c r="Q46" s="216">
        <v>0</v>
      </c>
      <c r="R46" s="216">
        <v>0</v>
      </c>
      <c r="S46" s="216">
        <v>0</v>
      </c>
      <c r="T46" s="216">
        <v>1</v>
      </c>
      <c r="U46" s="216">
        <v>0</v>
      </c>
      <c r="V46" s="213">
        <f t="shared" si="0"/>
        <v>27</v>
      </c>
      <c r="W46" s="217">
        <f t="shared" si="1"/>
        <v>46.551724137931032</v>
      </c>
      <c r="X46" s="214"/>
    </row>
    <row r="47" spans="1:24" x14ac:dyDescent="0.25">
      <c r="A47" s="212">
        <v>40</v>
      </c>
      <c r="B47" s="150" t="s">
        <v>461</v>
      </c>
      <c r="C47" s="150" t="s">
        <v>85</v>
      </c>
      <c r="D47" s="150" t="s">
        <v>462</v>
      </c>
      <c r="E47" s="167" t="s">
        <v>238</v>
      </c>
      <c r="F47" s="227">
        <v>40839</v>
      </c>
      <c r="G47" s="214" t="s">
        <v>2</v>
      </c>
      <c r="H47" s="150" t="s">
        <v>235</v>
      </c>
      <c r="I47" s="167">
        <v>6</v>
      </c>
      <c r="J47" s="150" t="s">
        <v>512</v>
      </c>
      <c r="K47" s="216">
        <v>2</v>
      </c>
      <c r="L47" s="216">
        <v>4</v>
      </c>
      <c r="M47" s="216">
        <v>4.5</v>
      </c>
      <c r="N47" s="216">
        <v>9</v>
      </c>
      <c r="O47" s="216">
        <v>4</v>
      </c>
      <c r="P47" s="216">
        <v>0</v>
      </c>
      <c r="Q47" s="216">
        <v>1</v>
      </c>
      <c r="R47" s="216">
        <v>0</v>
      </c>
      <c r="S47" s="216">
        <v>0</v>
      </c>
      <c r="T47" s="216">
        <v>0</v>
      </c>
      <c r="U47" s="216">
        <v>2</v>
      </c>
      <c r="V47" s="213">
        <f t="shared" si="0"/>
        <v>26.5</v>
      </c>
      <c r="W47" s="217">
        <f t="shared" si="1"/>
        <v>45.689655172413794</v>
      </c>
      <c r="X47" s="214"/>
    </row>
    <row r="48" spans="1:24" x14ac:dyDescent="0.25">
      <c r="A48" s="212">
        <v>41</v>
      </c>
      <c r="B48" s="150" t="s">
        <v>453</v>
      </c>
      <c r="C48" s="150" t="s">
        <v>454</v>
      </c>
      <c r="D48" s="150" t="s">
        <v>80</v>
      </c>
      <c r="E48" s="167" t="s">
        <v>238</v>
      </c>
      <c r="F48" s="227">
        <v>40952</v>
      </c>
      <c r="G48" s="214" t="s">
        <v>2</v>
      </c>
      <c r="H48" s="150" t="s">
        <v>237</v>
      </c>
      <c r="I48" s="167">
        <v>6</v>
      </c>
      <c r="J48" s="150" t="s">
        <v>518</v>
      </c>
      <c r="K48" s="216">
        <v>3</v>
      </c>
      <c r="L48" s="216">
        <v>0</v>
      </c>
      <c r="M48" s="216">
        <v>0</v>
      </c>
      <c r="N48" s="216">
        <v>9</v>
      </c>
      <c r="O48" s="216">
        <v>5.5</v>
      </c>
      <c r="P48" s="216">
        <v>0</v>
      </c>
      <c r="Q48" s="216">
        <v>0</v>
      </c>
      <c r="R48" s="216">
        <v>0</v>
      </c>
      <c r="S48" s="216">
        <v>3</v>
      </c>
      <c r="T48" s="216">
        <v>1</v>
      </c>
      <c r="U48" s="216">
        <v>0</v>
      </c>
      <c r="V48" s="213">
        <f t="shared" si="0"/>
        <v>21.5</v>
      </c>
      <c r="W48" s="217">
        <f t="shared" si="1"/>
        <v>37.068965517241381</v>
      </c>
      <c r="X48" s="214"/>
    </row>
    <row r="49" spans="1:24" x14ac:dyDescent="0.25">
      <c r="A49" s="212">
        <v>42</v>
      </c>
      <c r="B49" s="145" t="s">
        <v>463</v>
      </c>
      <c r="C49" s="145" t="s">
        <v>464</v>
      </c>
      <c r="D49" s="145" t="s">
        <v>94</v>
      </c>
      <c r="E49" s="167" t="s">
        <v>238</v>
      </c>
      <c r="F49" s="221">
        <v>40805</v>
      </c>
      <c r="G49" s="214" t="s">
        <v>2</v>
      </c>
      <c r="H49" s="145" t="s">
        <v>383</v>
      </c>
      <c r="I49" s="167">
        <v>6</v>
      </c>
      <c r="J49" s="145" t="s">
        <v>410</v>
      </c>
      <c r="K49" s="216">
        <v>0</v>
      </c>
      <c r="L49" s="216">
        <v>4.5</v>
      </c>
      <c r="M49" s="216">
        <v>0</v>
      </c>
      <c r="N49" s="216">
        <v>6</v>
      </c>
      <c r="O49" s="216">
        <v>3</v>
      </c>
      <c r="P49" s="216">
        <v>0</v>
      </c>
      <c r="Q49" s="216">
        <v>1</v>
      </c>
      <c r="R49" s="216">
        <v>0</v>
      </c>
      <c r="S49" s="216">
        <v>2</v>
      </c>
      <c r="T49" s="216">
        <v>0</v>
      </c>
      <c r="U49" s="216">
        <v>0</v>
      </c>
      <c r="V49" s="213">
        <f t="shared" si="0"/>
        <v>16.5</v>
      </c>
      <c r="W49" s="217">
        <f t="shared" si="1"/>
        <v>28.448275862068964</v>
      </c>
      <c r="X49" s="214"/>
    </row>
    <row r="50" spans="1:24" x14ac:dyDescent="0.25">
      <c r="A50" s="212">
        <v>43</v>
      </c>
      <c r="B50" s="150" t="s">
        <v>460</v>
      </c>
      <c r="C50" s="150" t="s">
        <v>77</v>
      </c>
      <c r="D50" s="150" t="s">
        <v>23</v>
      </c>
      <c r="E50" s="167" t="s">
        <v>238</v>
      </c>
      <c r="F50" s="227">
        <v>40820</v>
      </c>
      <c r="G50" s="214" t="s">
        <v>2</v>
      </c>
      <c r="H50" s="150" t="s">
        <v>977</v>
      </c>
      <c r="I50" s="167">
        <v>6</v>
      </c>
      <c r="J50" s="150" t="s">
        <v>512</v>
      </c>
      <c r="K50" s="216">
        <v>3</v>
      </c>
      <c r="L50" s="216">
        <v>5</v>
      </c>
      <c r="M50" s="216">
        <v>0</v>
      </c>
      <c r="N50" s="216">
        <v>3</v>
      </c>
      <c r="O50" s="216">
        <v>0</v>
      </c>
      <c r="P50" s="216">
        <v>0</v>
      </c>
      <c r="Q50" s="216">
        <v>0</v>
      </c>
      <c r="R50" s="216">
        <v>0</v>
      </c>
      <c r="S50" s="216">
        <v>0</v>
      </c>
      <c r="T50" s="216">
        <v>0</v>
      </c>
      <c r="U50" s="216">
        <v>0</v>
      </c>
      <c r="V50" s="213">
        <f t="shared" si="0"/>
        <v>11</v>
      </c>
      <c r="W50" s="217">
        <f t="shared" si="1"/>
        <v>18.96551724137931</v>
      </c>
      <c r="X50" s="214"/>
    </row>
    <row r="51" spans="1:24" x14ac:dyDescent="0.25">
      <c r="A51" s="214"/>
      <c r="B51" s="214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29"/>
      <c r="W51" s="229"/>
    </row>
    <row r="55" spans="1:24" x14ac:dyDescent="0.25">
      <c r="E55" s="372" t="s">
        <v>938</v>
      </c>
      <c r="F55" s="372"/>
      <c r="G55" s="372"/>
      <c r="H55" s="372"/>
      <c r="I55" s="372"/>
    </row>
  </sheetData>
  <sortState ref="A8:X50">
    <sortCondition descending="1" ref="V8:V50"/>
  </sortState>
  <mergeCells count="1">
    <mergeCell ref="E55:I55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7"/>
  <sheetViews>
    <sheetView topLeftCell="A16" workbookViewId="0">
      <selection activeCell="G23" sqref="G23"/>
    </sheetView>
  </sheetViews>
  <sheetFormatPr defaultColWidth="12.7109375" defaultRowHeight="15.75" customHeight="1" x14ac:dyDescent="0.2"/>
  <cols>
    <col min="1" max="1" width="5.5703125" customWidth="1"/>
    <col min="4" max="4" width="11.7109375" customWidth="1"/>
    <col min="5" max="5" width="6.85546875" customWidth="1"/>
    <col min="7" max="7" width="10" customWidth="1"/>
    <col min="8" max="8" width="20.28515625" customWidth="1"/>
    <col min="9" max="9" width="6.7109375" customWidth="1"/>
    <col min="10" max="10" width="21.140625" customWidth="1"/>
    <col min="11" max="11" width="5.5703125" customWidth="1"/>
    <col min="12" max="12" width="5.7109375" customWidth="1"/>
    <col min="13" max="13" width="5.28515625" customWidth="1"/>
    <col min="14" max="15" width="4.7109375" customWidth="1"/>
    <col min="16" max="16" width="5.42578125" customWidth="1"/>
    <col min="17" max="18" width="4.7109375" customWidth="1"/>
    <col min="19" max="19" width="5" customWidth="1"/>
    <col min="20" max="22" width="5.28515625" customWidth="1"/>
    <col min="23" max="23" width="6.140625" customWidth="1"/>
    <col min="24" max="24" width="11.85546875" customWidth="1"/>
  </cols>
  <sheetData>
    <row r="1" spans="1:26" ht="12.75" x14ac:dyDescent="0.2">
      <c r="A1" s="1" t="s">
        <v>0</v>
      </c>
      <c r="B1" s="2" t="s">
        <v>20</v>
      </c>
      <c r="C1" s="3"/>
      <c r="D1" s="3"/>
      <c r="E1" s="3"/>
      <c r="F1" s="3"/>
      <c r="G1" s="3"/>
      <c r="H1" s="4"/>
      <c r="I1" s="4"/>
      <c r="J1" s="4"/>
    </row>
    <row r="2" spans="1:26" ht="12.75" x14ac:dyDescent="0.2">
      <c r="A2" s="4"/>
      <c r="B2" s="5" t="s">
        <v>1</v>
      </c>
      <c r="C2" s="6" t="s">
        <v>2</v>
      </c>
      <c r="D2" s="4" t="s">
        <v>0</v>
      </c>
      <c r="E2" s="4"/>
      <c r="F2" s="4"/>
      <c r="G2" s="4"/>
      <c r="H2" s="4"/>
      <c r="I2" s="4"/>
      <c r="J2" s="4"/>
    </row>
    <row r="3" spans="1:26" ht="12.75" x14ac:dyDescent="0.2">
      <c r="A3" s="4"/>
      <c r="B3" s="5" t="s">
        <v>3</v>
      </c>
      <c r="C3" s="7" t="s">
        <v>4</v>
      </c>
      <c r="D3" s="4"/>
      <c r="E3" s="4"/>
      <c r="F3" s="4"/>
      <c r="G3" s="4"/>
      <c r="H3" s="4"/>
      <c r="I3" s="4"/>
      <c r="J3" s="4"/>
    </row>
    <row r="4" spans="1:26" ht="12.75" x14ac:dyDescent="0.2">
      <c r="A4" s="4"/>
      <c r="B4" s="5" t="s">
        <v>5</v>
      </c>
      <c r="C4" s="7">
        <v>7</v>
      </c>
      <c r="D4" s="4"/>
      <c r="E4" s="4"/>
      <c r="F4" s="4"/>
      <c r="G4" s="4"/>
      <c r="H4" s="4"/>
      <c r="I4" s="4"/>
      <c r="J4" s="4"/>
    </row>
    <row r="5" spans="1:26" ht="12.75" x14ac:dyDescent="0.2">
      <c r="A5" s="4"/>
      <c r="B5" s="8" t="s">
        <v>6</v>
      </c>
      <c r="C5" s="7">
        <v>61</v>
      </c>
      <c r="D5" s="4"/>
      <c r="E5" s="4"/>
      <c r="F5" s="9"/>
      <c r="G5" s="4"/>
      <c r="H5" s="4"/>
      <c r="I5" s="4"/>
      <c r="J5" s="4"/>
    </row>
    <row r="6" spans="1:26" ht="12.75" x14ac:dyDescent="0.2">
      <c r="A6" s="10"/>
      <c r="B6" s="10"/>
      <c r="C6" s="10"/>
      <c r="D6" s="10"/>
      <c r="E6" s="10"/>
      <c r="F6" s="11"/>
      <c r="G6" s="12"/>
      <c r="H6" s="10"/>
      <c r="I6" s="13"/>
      <c r="J6" s="10"/>
      <c r="K6" s="14"/>
      <c r="L6" s="13"/>
    </row>
    <row r="7" spans="1:26" ht="38.450000000000003" customHeight="1" x14ac:dyDescent="0.2">
      <c r="A7" s="63" t="s">
        <v>9</v>
      </c>
      <c r="B7" s="63" t="s">
        <v>10</v>
      </c>
      <c r="C7" s="63" t="s">
        <v>11</v>
      </c>
      <c r="D7" s="63" t="s">
        <v>12</v>
      </c>
      <c r="E7" s="64" t="s">
        <v>13</v>
      </c>
      <c r="F7" s="64" t="s">
        <v>14</v>
      </c>
      <c r="G7" s="55" t="s">
        <v>15</v>
      </c>
      <c r="H7" s="55" t="s">
        <v>16</v>
      </c>
      <c r="I7" s="64" t="s">
        <v>5</v>
      </c>
      <c r="J7" s="64" t="s">
        <v>17</v>
      </c>
      <c r="K7" s="62">
        <v>1</v>
      </c>
      <c r="L7" s="62">
        <v>2</v>
      </c>
      <c r="M7" s="62">
        <v>3</v>
      </c>
      <c r="N7" s="62">
        <v>4</v>
      </c>
      <c r="O7" s="62">
        <v>5</v>
      </c>
      <c r="P7" s="62">
        <v>6</v>
      </c>
      <c r="Q7" s="62">
        <v>7</v>
      </c>
      <c r="R7" s="62">
        <v>8</v>
      </c>
      <c r="S7" s="62">
        <v>9</v>
      </c>
      <c r="T7" s="62">
        <v>10</v>
      </c>
      <c r="U7" s="62">
        <v>11</v>
      </c>
      <c r="V7" s="62">
        <v>12</v>
      </c>
      <c r="W7" s="62">
        <v>13</v>
      </c>
      <c r="X7" s="62" t="s">
        <v>19</v>
      </c>
      <c r="Y7" s="47" t="s">
        <v>278</v>
      </c>
      <c r="Z7" s="62" t="s">
        <v>18</v>
      </c>
    </row>
    <row r="8" spans="1:26" s="54" customFormat="1" ht="15.75" customHeight="1" x14ac:dyDescent="0.25">
      <c r="A8" s="56">
        <v>1</v>
      </c>
      <c r="B8" s="35" t="s">
        <v>549</v>
      </c>
      <c r="C8" s="35" t="s">
        <v>481</v>
      </c>
      <c r="D8" s="35" t="s">
        <v>38</v>
      </c>
      <c r="E8" s="100" t="s">
        <v>238</v>
      </c>
      <c r="F8" s="34">
        <v>40424</v>
      </c>
      <c r="G8" s="38" t="s">
        <v>2</v>
      </c>
      <c r="H8" s="35" t="s">
        <v>227</v>
      </c>
      <c r="I8" s="91">
        <v>7</v>
      </c>
      <c r="J8" s="35" t="s">
        <v>609</v>
      </c>
      <c r="K8" s="352">
        <v>5</v>
      </c>
      <c r="L8" s="352">
        <v>6</v>
      </c>
      <c r="M8" s="352">
        <v>6</v>
      </c>
      <c r="N8" s="352">
        <v>4</v>
      </c>
      <c r="O8" s="352">
        <v>3</v>
      </c>
      <c r="P8" s="352">
        <v>7</v>
      </c>
      <c r="Q8" s="352">
        <v>8</v>
      </c>
      <c r="R8" s="352">
        <v>6</v>
      </c>
      <c r="S8" s="352">
        <v>1.5</v>
      </c>
      <c r="T8" s="352">
        <v>2</v>
      </c>
      <c r="U8" s="352">
        <v>2</v>
      </c>
      <c r="V8" s="352">
        <v>2</v>
      </c>
      <c r="W8" s="352">
        <v>5</v>
      </c>
      <c r="X8" s="91">
        <f t="shared" ref="X8:X39" si="0">SUM(K8:W8)</f>
        <v>57.5</v>
      </c>
      <c r="Y8" s="353">
        <f t="shared" ref="Y8:Y39" si="1">X8*100/61</f>
        <v>94.26229508196721</v>
      </c>
      <c r="Z8" s="93" t="s">
        <v>945</v>
      </c>
    </row>
    <row r="9" spans="1:26" s="54" customFormat="1" ht="15.75" customHeight="1" x14ac:dyDescent="0.25">
      <c r="A9" s="56">
        <v>2</v>
      </c>
      <c r="B9" s="38" t="s">
        <v>21</v>
      </c>
      <c r="C9" s="56" t="s">
        <v>450</v>
      </c>
      <c r="D9" s="56" t="s">
        <v>926</v>
      </c>
      <c r="E9" s="100" t="s">
        <v>238</v>
      </c>
      <c r="F9" s="96">
        <v>40251</v>
      </c>
      <c r="G9" s="38" t="s">
        <v>2</v>
      </c>
      <c r="H9" s="38" t="s">
        <v>381</v>
      </c>
      <c r="I9" s="91">
        <v>7</v>
      </c>
      <c r="J9" s="38" t="s">
        <v>603</v>
      </c>
      <c r="K9" s="352">
        <v>3.5</v>
      </c>
      <c r="L9" s="352">
        <v>3.5</v>
      </c>
      <c r="M9" s="352">
        <v>6</v>
      </c>
      <c r="N9" s="352">
        <v>1.5</v>
      </c>
      <c r="O9" s="352">
        <v>2</v>
      </c>
      <c r="P9" s="352">
        <v>8</v>
      </c>
      <c r="Q9" s="352">
        <v>7</v>
      </c>
      <c r="R9" s="352">
        <v>5.5</v>
      </c>
      <c r="S9" s="352">
        <v>2</v>
      </c>
      <c r="T9" s="352">
        <v>1.5</v>
      </c>
      <c r="U9" s="352">
        <v>3</v>
      </c>
      <c r="V9" s="352">
        <v>3</v>
      </c>
      <c r="W9" s="352">
        <v>5</v>
      </c>
      <c r="X9" s="354">
        <f t="shared" si="0"/>
        <v>51.5</v>
      </c>
      <c r="Y9" s="353">
        <f t="shared" si="1"/>
        <v>84.426229508196727</v>
      </c>
      <c r="Z9" s="93" t="s">
        <v>944</v>
      </c>
    </row>
    <row r="10" spans="1:26" s="54" customFormat="1" ht="15.75" customHeight="1" x14ac:dyDescent="0.25">
      <c r="A10" s="56">
        <v>3</v>
      </c>
      <c r="B10" s="56" t="s">
        <v>457</v>
      </c>
      <c r="C10" s="56" t="s">
        <v>592</v>
      </c>
      <c r="D10" s="56" t="s">
        <v>128</v>
      </c>
      <c r="E10" s="100" t="s">
        <v>238</v>
      </c>
      <c r="F10" s="96">
        <v>40320</v>
      </c>
      <c r="G10" s="38" t="s">
        <v>2</v>
      </c>
      <c r="H10" s="97" t="s">
        <v>509</v>
      </c>
      <c r="I10" s="91">
        <v>7</v>
      </c>
      <c r="J10" s="97" t="s">
        <v>518</v>
      </c>
      <c r="K10" s="352">
        <v>2.5</v>
      </c>
      <c r="L10" s="352">
        <v>4</v>
      </c>
      <c r="M10" s="352">
        <v>5</v>
      </c>
      <c r="N10" s="352">
        <v>4</v>
      </c>
      <c r="O10" s="352">
        <v>3</v>
      </c>
      <c r="P10" s="352">
        <v>7</v>
      </c>
      <c r="Q10" s="352">
        <v>7.5</v>
      </c>
      <c r="R10" s="352">
        <v>6</v>
      </c>
      <c r="S10" s="352">
        <v>1.5</v>
      </c>
      <c r="T10" s="352">
        <v>2</v>
      </c>
      <c r="U10" s="352">
        <v>3</v>
      </c>
      <c r="V10" s="352">
        <v>2</v>
      </c>
      <c r="W10" s="352">
        <v>3</v>
      </c>
      <c r="X10" s="91">
        <f t="shared" si="0"/>
        <v>50.5</v>
      </c>
      <c r="Y10" s="353">
        <f t="shared" si="1"/>
        <v>82.786885245901644</v>
      </c>
      <c r="Z10" s="93" t="s">
        <v>944</v>
      </c>
    </row>
    <row r="11" spans="1:26" s="54" customFormat="1" ht="15.75" customHeight="1" x14ac:dyDescent="0.25">
      <c r="A11" s="56">
        <v>4</v>
      </c>
      <c r="B11" s="56" t="s">
        <v>302</v>
      </c>
      <c r="C11" s="56" t="s">
        <v>68</v>
      </c>
      <c r="D11" s="56" t="s">
        <v>65</v>
      </c>
      <c r="E11" s="100" t="s">
        <v>238</v>
      </c>
      <c r="F11" s="96">
        <v>40372</v>
      </c>
      <c r="G11" s="38" t="s">
        <v>2</v>
      </c>
      <c r="H11" s="97" t="s">
        <v>505</v>
      </c>
      <c r="I11" s="91">
        <v>7</v>
      </c>
      <c r="J11" s="97" t="s">
        <v>404</v>
      </c>
      <c r="K11" s="352">
        <v>4.5</v>
      </c>
      <c r="L11" s="352">
        <v>4</v>
      </c>
      <c r="M11" s="352">
        <v>5.5</v>
      </c>
      <c r="N11" s="352">
        <v>3</v>
      </c>
      <c r="O11" s="352">
        <v>3</v>
      </c>
      <c r="P11" s="352">
        <v>8</v>
      </c>
      <c r="Q11" s="352">
        <v>6</v>
      </c>
      <c r="R11" s="352">
        <v>6</v>
      </c>
      <c r="S11" s="352">
        <v>1</v>
      </c>
      <c r="T11" s="352">
        <v>2</v>
      </c>
      <c r="U11" s="352">
        <v>3</v>
      </c>
      <c r="V11" s="352">
        <v>0</v>
      </c>
      <c r="W11" s="352">
        <v>4</v>
      </c>
      <c r="X11" s="91">
        <f t="shared" si="0"/>
        <v>50</v>
      </c>
      <c r="Y11" s="353">
        <f t="shared" si="1"/>
        <v>81.967213114754102</v>
      </c>
      <c r="Z11" s="93" t="s">
        <v>944</v>
      </c>
    </row>
    <row r="12" spans="1:26" s="54" customFormat="1" ht="15.75" customHeight="1" x14ac:dyDescent="0.25">
      <c r="A12" s="56">
        <v>5</v>
      </c>
      <c r="B12" s="38" t="s">
        <v>951</v>
      </c>
      <c r="C12" s="38" t="s">
        <v>952</v>
      </c>
      <c r="D12" s="38" t="s">
        <v>165</v>
      </c>
      <c r="E12" s="100" t="s">
        <v>238</v>
      </c>
      <c r="F12" s="101">
        <v>40311</v>
      </c>
      <c r="G12" s="38" t="s">
        <v>2</v>
      </c>
      <c r="H12" s="90" t="s">
        <v>389</v>
      </c>
      <c r="I12" s="91">
        <v>7</v>
      </c>
      <c r="J12" s="38" t="s">
        <v>953</v>
      </c>
      <c r="K12" s="352">
        <v>4</v>
      </c>
      <c r="L12" s="352">
        <v>6</v>
      </c>
      <c r="M12" s="352">
        <v>6</v>
      </c>
      <c r="N12" s="352">
        <v>3.5</v>
      </c>
      <c r="O12" s="352">
        <v>2</v>
      </c>
      <c r="P12" s="352">
        <v>6</v>
      </c>
      <c r="Q12" s="352">
        <v>5</v>
      </c>
      <c r="R12" s="352">
        <v>6</v>
      </c>
      <c r="S12" s="352">
        <v>2</v>
      </c>
      <c r="T12" s="352">
        <v>2</v>
      </c>
      <c r="U12" s="352">
        <v>2.5</v>
      </c>
      <c r="V12" s="352">
        <v>0</v>
      </c>
      <c r="W12" s="352">
        <v>5</v>
      </c>
      <c r="X12" s="354">
        <f t="shared" si="0"/>
        <v>50</v>
      </c>
      <c r="Y12" s="353">
        <f t="shared" si="1"/>
        <v>81.967213114754102</v>
      </c>
      <c r="Z12" s="93" t="s">
        <v>944</v>
      </c>
    </row>
    <row r="13" spans="1:26" s="54" customFormat="1" ht="15.75" customHeight="1" x14ac:dyDescent="0.25">
      <c r="A13" s="56">
        <v>6</v>
      </c>
      <c r="B13" s="35" t="s">
        <v>567</v>
      </c>
      <c r="C13" s="35" t="s">
        <v>371</v>
      </c>
      <c r="D13" s="35" t="s">
        <v>92</v>
      </c>
      <c r="E13" s="100" t="s">
        <v>238</v>
      </c>
      <c r="F13" s="34">
        <v>40330</v>
      </c>
      <c r="G13" s="38" t="s">
        <v>2</v>
      </c>
      <c r="H13" s="35" t="s">
        <v>597</v>
      </c>
      <c r="I13" s="91">
        <v>7</v>
      </c>
      <c r="J13" s="35" t="s">
        <v>605</v>
      </c>
      <c r="K13" s="352">
        <v>5</v>
      </c>
      <c r="L13" s="352">
        <v>5</v>
      </c>
      <c r="M13" s="352">
        <v>2</v>
      </c>
      <c r="N13" s="352">
        <v>3.5</v>
      </c>
      <c r="O13" s="352">
        <v>3</v>
      </c>
      <c r="P13" s="352">
        <v>7</v>
      </c>
      <c r="Q13" s="352">
        <v>8</v>
      </c>
      <c r="R13" s="352">
        <v>6</v>
      </c>
      <c r="S13" s="352">
        <v>1.5</v>
      </c>
      <c r="T13" s="352">
        <v>2</v>
      </c>
      <c r="U13" s="352">
        <v>1.5</v>
      </c>
      <c r="V13" s="352">
        <v>1</v>
      </c>
      <c r="W13" s="352">
        <v>4</v>
      </c>
      <c r="X13" s="91">
        <f t="shared" si="0"/>
        <v>49.5</v>
      </c>
      <c r="Y13" s="353">
        <f t="shared" si="1"/>
        <v>81.147540983606561</v>
      </c>
      <c r="Z13" s="93" t="s">
        <v>944</v>
      </c>
    </row>
    <row r="14" spans="1:26" s="54" customFormat="1" ht="15.75" customHeight="1" x14ac:dyDescent="0.25">
      <c r="A14" s="56">
        <v>7</v>
      </c>
      <c r="B14" s="56" t="s">
        <v>306</v>
      </c>
      <c r="C14" s="56" t="s">
        <v>572</v>
      </c>
      <c r="D14" s="56" t="s">
        <v>169</v>
      </c>
      <c r="E14" s="100" t="s">
        <v>238</v>
      </c>
      <c r="F14" s="96">
        <v>40182</v>
      </c>
      <c r="G14" s="38" t="s">
        <v>2</v>
      </c>
      <c r="H14" s="90" t="s">
        <v>387</v>
      </c>
      <c r="I14" s="91">
        <v>7</v>
      </c>
      <c r="J14" s="97" t="s">
        <v>520</v>
      </c>
      <c r="K14" s="352">
        <v>3</v>
      </c>
      <c r="L14" s="352">
        <v>4</v>
      </c>
      <c r="M14" s="352">
        <v>5</v>
      </c>
      <c r="N14" s="352">
        <v>3.5</v>
      </c>
      <c r="O14" s="352">
        <v>3</v>
      </c>
      <c r="P14" s="352">
        <v>5.5</v>
      </c>
      <c r="Q14" s="352">
        <v>7.5</v>
      </c>
      <c r="R14" s="352">
        <v>4.5</v>
      </c>
      <c r="S14" s="352">
        <v>2</v>
      </c>
      <c r="T14" s="352">
        <v>2</v>
      </c>
      <c r="U14" s="352">
        <v>3</v>
      </c>
      <c r="V14" s="352">
        <v>2</v>
      </c>
      <c r="W14" s="352">
        <v>3</v>
      </c>
      <c r="X14" s="91">
        <f t="shared" si="0"/>
        <v>48</v>
      </c>
      <c r="Y14" s="353">
        <f t="shared" si="1"/>
        <v>78.688524590163937</v>
      </c>
      <c r="Z14" s="93" t="s">
        <v>944</v>
      </c>
    </row>
    <row r="15" spans="1:26" s="54" customFormat="1" ht="15.75" customHeight="1" x14ac:dyDescent="0.25">
      <c r="A15" s="56">
        <v>8</v>
      </c>
      <c r="B15" s="56" t="s">
        <v>593</v>
      </c>
      <c r="C15" s="56" t="s">
        <v>594</v>
      </c>
      <c r="D15" s="56" t="s">
        <v>595</v>
      </c>
      <c r="E15" s="100" t="s">
        <v>238</v>
      </c>
      <c r="F15" s="96">
        <v>40596</v>
      </c>
      <c r="G15" s="38" t="s">
        <v>2</v>
      </c>
      <c r="H15" s="90" t="s">
        <v>387</v>
      </c>
      <c r="I15" s="91">
        <v>7</v>
      </c>
      <c r="J15" s="97" t="s">
        <v>520</v>
      </c>
      <c r="K15" s="352">
        <v>3.5</v>
      </c>
      <c r="L15" s="352">
        <v>4</v>
      </c>
      <c r="M15" s="352">
        <v>6</v>
      </c>
      <c r="N15" s="352">
        <v>3.5</v>
      </c>
      <c r="O15" s="352">
        <v>3</v>
      </c>
      <c r="P15" s="352">
        <v>6</v>
      </c>
      <c r="Q15" s="352">
        <v>7.5</v>
      </c>
      <c r="R15" s="352">
        <v>5</v>
      </c>
      <c r="S15" s="352">
        <v>1.5</v>
      </c>
      <c r="T15" s="352">
        <v>1</v>
      </c>
      <c r="U15" s="352">
        <v>3</v>
      </c>
      <c r="V15" s="352">
        <v>2</v>
      </c>
      <c r="W15" s="352">
        <v>2</v>
      </c>
      <c r="X15" s="91">
        <f t="shared" si="0"/>
        <v>48</v>
      </c>
      <c r="Y15" s="353">
        <f t="shared" si="1"/>
        <v>78.688524590163937</v>
      </c>
      <c r="Z15" s="93" t="s">
        <v>944</v>
      </c>
    </row>
    <row r="16" spans="1:26" s="54" customFormat="1" ht="15.75" customHeight="1" x14ac:dyDescent="0.25">
      <c r="A16" s="56">
        <v>9</v>
      </c>
      <c r="B16" s="56" t="s">
        <v>556</v>
      </c>
      <c r="C16" s="56" t="s">
        <v>43</v>
      </c>
      <c r="D16" s="56" t="s">
        <v>545</v>
      </c>
      <c r="E16" s="100" t="s">
        <v>238</v>
      </c>
      <c r="F16" s="355">
        <v>40275</v>
      </c>
      <c r="G16" s="38" t="s">
        <v>2</v>
      </c>
      <c r="H16" s="38" t="s">
        <v>381</v>
      </c>
      <c r="I16" s="91">
        <v>7</v>
      </c>
      <c r="J16" s="38" t="s">
        <v>603</v>
      </c>
      <c r="K16" s="352">
        <v>5</v>
      </c>
      <c r="L16" s="352">
        <v>3</v>
      </c>
      <c r="M16" s="352">
        <v>2</v>
      </c>
      <c r="N16" s="352">
        <v>4</v>
      </c>
      <c r="O16" s="352">
        <v>3</v>
      </c>
      <c r="P16" s="352">
        <v>7</v>
      </c>
      <c r="Q16" s="352">
        <v>6.5</v>
      </c>
      <c r="R16" s="352">
        <v>3.5</v>
      </c>
      <c r="S16" s="352">
        <v>1</v>
      </c>
      <c r="T16" s="352">
        <v>2</v>
      </c>
      <c r="U16" s="352">
        <v>2.5</v>
      </c>
      <c r="V16" s="352">
        <v>1</v>
      </c>
      <c r="W16" s="352">
        <v>5</v>
      </c>
      <c r="X16" s="91">
        <f t="shared" si="0"/>
        <v>45.5</v>
      </c>
      <c r="Y16" s="353">
        <f t="shared" si="1"/>
        <v>74.590163934426229</v>
      </c>
      <c r="Z16" s="93" t="s">
        <v>944</v>
      </c>
    </row>
    <row r="17" spans="1:26" s="54" customFormat="1" ht="15.75" customHeight="1" x14ac:dyDescent="0.25">
      <c r="A17" s="56">
        <v>10</v>
      </c>
      <c r="B17" s="56" t="s">
        <v>542</v>
      </c>
      <c r="C17" s="56" t="s">
        <v>52</v>
      </c>
      <c r="D17" s="56" t="s">
        <v>65</v>
      </c>
      <c r="E17" s="100" t="s">
        <v>238</v>
      </c>
      <c r="F17" s="92">
        <v>40369</v>
      </c>
      <c r="G17" s="38" t="s">
        <v>2</v>
      </c>
      <c r="H17" s="90" t="s">
        <v>985</v>
      </c>
      <c r="I17" s="91">
        <v>7</v>
      </c>
      <c r="J17" s="90" t="s">
        <v>605</v>
      </c>
      <c r="K17" s="352">
        <v>3.5</v>
      </c>
      <c r="L17" s="352">
        <v>5</v>
      </c>
      <c r="M17" s="352">
        <v>6</v>
      </c>
      <c r="N17" s="352">
        <v>2.5</v>
      </c>
      <c r="O17" s="352">
        <v>1</v>
      </c>
      <c r="P17" s="352">
        <v>7</v>
      </c>
      <c r="Q17" s="352">
        <v>7</v>
      </c>
      <c r="R17" s="352">
        <v>4</v>
      </c>
      <c r="S17" s="352">
        <v>1.5</v>
      </c>
      <c r="T17" s="352">
        <v>2</v>
      </c>
      <c r="U17" s="352">
        <v>1</v>
      </c>
      <c r="V17" s="352">
        <v>1</v>
      </c>
      <c r="W17" s="352">
        <v>3.5</v>
      </c>
      <c r="X17" s="91">
        <f t="shared" si="0"/>
        <v>45</v>
      </c>
      <c r="Y17" s="353">
        <f t="shared" si="1"/>
        <v>73.770491803278688</v>
      </c>
      <c r="Z17" s="93" t="s">
        <v>944</v>
      </c>
    </row>
    <row r="18" spans="1:26" s="54" customFormat="1" ht="15.75" customHeight="1" x14ac:dyDescent="0.25">
      <c r="A18" s="56">
        <v>11</v>
      </c>
      <c r="B18" s="38" t="s">
        <v>581</v>
      </c>
      <c r="C18" s="38" t="s">
        <v>582</v>
      </c>
      <c r="D18" s="38" t="s">
        <v>583</v>
      </c>
      <c r="E18" s="100" t="s">
        <v>238</v>
      </c>
      <c r="F18" s="101">
        <v>40480</v>
      </c>
      <c r="G18" s="38" t="s">
        <v>2</v>
      </c>
      <c r="H18" s="38" t="s">
        <v>381</v>
      </c>
      <c r="I18" s="91">
        <v>7</v>
      </c>
      <c r="J18" s="38" t="s">
        <v>603</v>
      </c>
      <c r="K18" s="352">
        <v>3.5</v>
      </c>
      <c r="L18" s="352">
        <v>0</v>
      </c>
      <c r="M18" s="352">
        <v>6</v>
      </c>
      <c r="N18" s="352">
        <v>4</v>
      </c>
      <c r="O18" s="352">
        <v>3</v>
      </c>
      <c r="P18" s="352">
        <v>4</v>
      </c>
      <c r="Q18" s="352">
        <v>6</v>
      </c>
      <c r="R18" s="352">
        <v>5</v>
      </c>
      <c r="S18" s="352">
        <v>1.5</v>
      </c>
      <c r="T18" s="352">
        <v>2</v>
      </c>
      <c r="U18" s="352">
        <v>3</v>
      </c>
      <c r="V18" s="352">
        <v>3</v>
      </c>
      <c r="W18" s="352">
        <v>4</v>
      </c>
      <c r="X18" s="354">
        <f t="shared" si="0"/>
        <v>45</v>
      </c>
      <c r="Y18" s="353">
        <f t="shared" si="1"/>
        <v>73.770491803278688</v>
      </c>
      <c r="Z18" s="93" t="s">
        <v>944</v>
      </c>
    </row>
    <row r="19" spans="1:26" s="54" customFormat="1" ht="15.75" customHeight="1" x14ac:dyDescent="0.25">
      <c r="A19" s="56">
        <v>12</v>
      </c>
      <c r="B19" s="35" t="s">
        <v>562</v>
      </c>
      <c r="C19" s="35" t="s">
        <v>82</v>
      </c>
      <c r="D19" s="35" t="s">
        <v>169</v>
      </c>
      <c r="E19" s="100" t="s">
        <v>238</v>
      </c>
      <c r="F19" s="34">
        <v>40564</v>
      </c>
      <c r="G19" s="38" t="s">
        <v>2</v>
      </c>
      <c r="H19" s="35" t="s">
        <v>597</v>
      </c>
      <c r="I19" s="91">
        <v>7</v>
      </c>
      <c r="J19" s="35" t="s">
        <v>610</v>
      </c>
      <c r="K19" s="352">
        <v>2</v>
      </c>
      <c r="L19" s="352">
        <v>3.5</v>
      </c>
      <c r="M19" s="352">
        <v>1.5</v>
      </c>
      <c r="N19" s="352">
        <v>4</v>
      </c>
      <c r="O19" s="352">
        <v>3</v>
      </c>
      <c r="P19" s="352">
        <v>8</v>
      </c>
      <c r="Q19" s="352">
        <v>6</v>
      </c>
      <c r="R19" s="352">
        <v>6</v>
      </c>
      <c r="S19" s="352">
        <v>0</v>
      </c>
      <c r="T19" s="352">
        <v>1</v>
      </c>
      <c r="U19" s="352">
        <v>3</v>
      </c>
      <c r="V19" s="352">
        <v>2</v>
      </c>
      <c r="W19" s="352">
        <v>4.5</v>
      </c>
      <c r="X19" s="91">
        <f t="shared" si="0"/>
        <v>44.5</v>
      </c>
      <c r="Y19" s="353">
        <f t="shared" si="1"/>
        <v>72.950819672131146</v>
      </c>
      <c r="Z19" s="93" t="s">
        <v>944</v>
      </c>
    </row>
    <row r="20" spans="1:26" s="54" customFormat="1" ht="15.75" customHeight="1" x14ac:dyDescent="0.25">
      <c r="A20" s="56">
        <v>13</v>
      </c>
      <c r="B20" s="56" t="s">
        <v>571</v>
      </c>
      <c r="C20" s="56" t="s">
        <v>79</v>
      </c>
      <c r="D20" s="56" t="s">
        <v>65</v>
      </c>
      <c r="E20" s="100" t="s">
        <v>238</v>
      </c>
      <c r="F20" s="92">
        <v>40619</v>
      </c>
      <c r="G20" s="38" t="s">
        <v>2</v>
      </c>
      <c r="H20" s="90" t="s">
        <v>509</v>
      </c>
      <c r="I20" s="91">
        <v>7</v>
      </c>
      <c r="J20" s="90" t="s">
        <v>518</v>
      </c>
      <c r="K20" s="352">
        <v>4</v>
      </c>
      <c r="L20" s="352">
        <v>4</v>
      </c>
      <c r="M20" s="352">
        <v>4</v>
      </c>
      <c r="N20" s="352">
        <v>4</v>
      </c>
      <c r="O20" s="352">
        <v>3</v>
      </c>
      <c r="P20" s="352">
        <v>5</v>
      </c>
      <c r="Q20" s="352">
        <v>6</v>
      </c>
      <c r="R20" s="352">
        <v>6</v>
      </c>
      <c r="S20" s="352">
        <v>1.5</v>
      </c>
      <c r="T20" s="352">
        <v>0.5</v>
      </c>
      <c r="U20" s="352">
        <v>0</v>
      </c>
      <c r="V20" s="352">
        <v>2</v>
      </c>
      <c r="W20" s="352">
        <v>4</v>
      </c>
      <c r="X20" s="91">
        <f t="shared" si="0"/>
        <v>44</v>
      </c>
      <c r="Y20" s="353">
        <f t="shared" si="1"/>
        <v>72.131147540983605</v>
      </c>
      <c r="Z20" s="93" t="s">
        <v>944</v>
      </c>
    </row>
    <row r="21" spans="1:26" s="54" customFormat="1" ht="15.75" customHeight="1" x14ac:dyDescent="0.25">
      <c r="A21" s="56">
        <v>14</v>
      </c>
      <c r="B21" s="35" t="s">
        <v>550</v>
      </c>
      <c r="C21" s="35" t="s">
        <v>148</v>
      </c>
      <c r="D21" s="35" t="s">
        <v>96</v>
      </c>
      <c r="E21" s="100" t="s">
        <v>238</v>
      </c>
      <c r="F21" s="34">
        <v>40379</v>
      </c>
      <c r="G21" s="38" t="s">
        <v>2</v>
      </c>
      <c r="H21" s="35" t="s">
        <v>227</v>
      </c>
      <c r="I21" s="91">
        <v>7</v>
      </c>
      <c r="J21" s="35" t="s">
        <v>609</v>
      </c>
      <c r="K21" s="352">
        <v>4</v>
      </c>
      <c r="L21" s="352">
        <v>4</v>
      </c>
      <c r="M21" s="352">
        <v>6</v>
      </c>
      <c r="N21" s="352">
        <v>4</v>
      </c>
      <c r="O21" s="352">
        <v>3</v>
      </c>
      <c r="P21" s="352">
        <v>6</v>
      </c>
      <c r="Q21" s="352">
        <v>4</v>
      </c>
      <c r="R21" s="352">
        <v>4.5</v>
      </c>
      <c r="S21" s="352">
        <v>1</v>
      </c>
      <c r="T21" s="352">
        <v>2</v>
      </c>
      <c r="U21" s="352">
        <v>0.5</v>
      </c>
      <c r="V21" s="352">
        <v>1</v>
      </c>
      <c r="W21" s="352">
        <v>4</v>
      </c>
      <c r="X21" s="91">
        <f t="shared" si="0"/>
        <v>44</v>
      </c>
      <c r="Y21" s="353">
        <f t="shared" si="1"/>
        <v>72.131147540983605</v>
      </c>
      <c r="Z21" s="93" t="s">
        <v>944</v>
      </c>
    </row>
    <row r="22" spans="1:26" ht="15.75" customHeight="1" x14ac:dyDescent="0.25">
      <c r="A22" s="28">
        <v>15</v>
      </c>
      <c r="B22" s="56" t="s">
        <v>570</v>
      </c>
      <c r="C22" s="56" t="s">
        <v>429</v>
      </c>
      <c r="D22" s="56" t="s">
        <v>459</v>
      </c>
      <c r="E22" s="100" t="s">
        <v>238</v>
      </c>
      <c r="F22" s="96">
        <v>40675</v>
      </c>
      <c r="G22" s="38" t="s">
        <v>2</v>
      </c>
      <c r="H22" s="97" t="s">
        <v>508</v>
      </c>
      <c r="I22" s="91">
        <v>7</v>
      </c>
      <c r="J22" s="97" t="s">
        <v>606</v>
      </c>
      <c r="K22" s="268">
        <v>3.5</v>
      </c>
      <c r="L22" s="268">
        <v>4</v>
      </c>
      <c r="M22" s="268">
        <v>2</v>
      </c>
      <c r="N22" s="268">
        <v>4</v>
      </c>
      <c r="O22" s="268">
        <v>3</v>
      </c>
      <c r="P22" s="268">
        <v>5</v>
      </c>
      <c r="Q22" s="268">
        <v>6.5</v>
      </c>
      <c r="R22" s="268">
        <v>2</v>
      </c>
      <c r="S22" s="268">
        <v>1</v>
      </c>
      <c r="T22" s="268">
        <v>2</v>
      </c>
      <c r="U22" s="268">
        <v>3</v>
      </c>
      <c r="V22" s="268">
        <v>1</v>
      </c>
      <c r="W22" s="268">
        <v>5</v>
      </c>
      <c r="X22" s="88">
        <f t="shared" si="0"/>
        <v>42</v>
      </c>
      <c r="Y22" s="269">
        <f t="shared" si="1"/>
        <v>68.852459016393439</v>
      </c>
      <c r="Z22" s="89"/>
    </row>
    <row r="23" spans="1:26" ht="15.75" customHeight="1" x14ac:dyDescent="0.25">
      <c r="A23" s="28">
        <v>16</v>
      </c>
      <c r="B23" s="35" t="s">
        <v>552</v>
      </c>
      <c r="C23" s="35" t="s">
        <v>553</v>
      </c>
      <c r="D23" s="35" t="s">
        <v>421</v>
      </c>
      <c r="E23" s="100" t="s">
        <v>238</v>
      </c>
      <c r="F23" s="34">
        <v>40356</v>
      </c>
      <c r="G23" s="38" t="s">
        <v>2</v>
      </c>
      <c r="H23" s="35" t="s">
        <v>392</v>
      </c>
      <c r="I23" s="91">
        <v>7</v>
      </c>
      <c r="J23" s="35" t="s">
        <v>602</v>
      </c>
      <c r="K23" s="268">
        <v>2.5</v>
      </c>
      <c r="L23" s="268">
        <v>5</v>
      </c>
      <c r="M23" s="268">
        <v>6</v>
      </c>
      <c r="N23" s="268">
        <v>2.5</v>
      </c>
      <c r="O23" s="268">
        <v>2</v>
      </c>
      <c r="P23" s="268">
        <v>5</v>
      </c>
      <c r="Q23" s="268">
        <v>7</v>
      </c>
      <c r="R23" s="268">
        <v>3.5</v>
      </c>
      <c r="S23" s="268">
        <v>1</v>
      </c>
      <c r="T23" s="268">
        <v>1.5</v>
      </c>
      <c r="U23" s="268">
        <v>2.5</v>
      </c>
      <c r="V23" s="268">
        <v>0</v>
      </c>
      <c r="W23" s="268">
        <v>3</v>
      </c>
      <c r="X23" s="88">
        <f t="shared" si="0"/>
        <v>41.5</v>
      </c>
      <c r="Y23" s="269">
        <f t="shared" si="1"/>
        <v>68.032786885245898</v>
      </c>
      <c r="Z23" s="89"/>
    </row>
    <row r="24" spans="1:26" ht="15.75" customHeight="1" x14ac:dyDescent="0.25">
      <c r="A24" s="28">
        <v>17</v>
      </c>
      <c r="B24" s="35" t="s">
        <v>179</v>
      </c>
      <c r="C24" s="35" t="s">
        <v>320</v>
      </c>
      <c r="D24" s="35" t="s">
        <v>321</v>
      </c>
      <c r="E24" s="100" t="s">
        <v>238</v>
      </c>
      <c r="F24" s="34">
        <v>40254</v>
      </c>
      <c r="G24" s="38" t="s">
        <v>2</v>
      </c>
      <c r="H24" s="266" t="s">
        <v>228</v>
      </c>
      <c r="I24" s="91">
        <v>7</v>
      </c>
      <c r="J24" s="266" t="s">
        <v>613</v>
      </c>
      <c r="K24" s="268">
        <v>3.5</v>
      </c>
      <c r="L24" s="268">
        <v>5</v>
      </c>
      <c r="M24" s="268">
        <v>5</v>
      </c>
      <c r="N24" s="268">
        <v>4</v>
      </c>
      <c r="O24" s="268">
        <v>3</v>
      </c>
      <c r="P24" s="268">
        <v>3</v>
      </c>
      <c r="Q24" s="268">
        <v>4</v>
      </c>
      <c r="R24" s="268">
        <v>6</v>
      </c>
      <c r="S24" s="268">
        <v>1.5</v>
      </c>
      <c r="T24" s="268">
        <v>1.5</v>
      </c>
      <c r="U24" s="268">
        <v>2.5</v>
      </c>
      <c r="V24" s="268">
        <v>1</v>
      </c>
      <c r="W24" s="268">
        <v>1.5</v>
      </c>
      <c r="X24" s="88">
        <f t="shared" si="0"/>
        <v>41.5</v>
      </c>
      <c r="Y24" s="269">
        <f t="shared" si="1"/>
        <v>68.032786885245898</v>
      </c>
      <c r="Z24" s="89"/>
    </row>
    <row r="25" spans="1:26" ht="15.75" customHeight="1" x14ac:dyDescent="0.25">
      <c r="A25" s="28">
        <v>18</v>
      </c>
      <c r="B25" s="35" t="s">
        <v>543</v>
      </c>
      <c r="C25" s="35" t="s">
        <v>544</v>
      </c>
      <c r="D25" s="35" t="s">
        <v>545</v>
      </c>
      <c r="E25" s="100" t="s">
        <v>238</v>
      </c>
      <c r="F25" s="34">
        <v>40396</v>
      </c>
      <c r="G25" s="38" t="s">
        <v>2</v>
      </c>
      <c r="H25" s="35" t="s">
        <v>379</v>
      </c>
      <c r="I25" s="91">
        <v>7</v>
      </c>
      <c r="J25" s="35" t="s">
        <v>606</v>
      </c>
      <c r="K25" s="268">
        <v>3.5</v>
      </c>
      <c r="L25" s="268">
        <v>5</v>
      </c>
      <c r="M25" s="268">
        <v>2</v>
      </c>
      <c r="N25" s="268">
        <v>3</v>
      </c>
      <c r="O25" s="268">
        <v>2</v>
      </c>
      <c r="P25" s="268">
        <v>7</v>
      </c>
      <c r="Q25" s="268">
        <v>4.5</v>
      </c>
      <c r="R25" s="268">
        <v>5.5</v>
      </c>
      <c r="S25" s="268">
        <v>1.5</v>
      </c>
      <c r="T25" s="268">
        <v>2</v>
      </c>
      <c r="U25" s="268">
        <v>2</v>
      </c>
      <c r="V25" s="268">
        <v>0</v>
      </c>
      <c r="W25" s="268">
        <v>3</v>
      </c>
      <c r="X25" s="88">
        <f t="shared" si="0"/>
        <v>41</v>
      </c>
      <c r="Y25" s="269">
        <f t="shared" si="1"/>
        <v>67.213114754098356</v>
      </c>
      <c r="Z25" s="89"/>
    </row>
    <row r="26" spans="1:26" ht="15.75" customHeight="1" x14ac:dyDescent="0.25">
      <c r="A26" s="28">
        <v>19</v>
      </c>
      <c r="B26" s="38" t="s">
        <v>306</v>
      </c>
      <c r="C26" s="38" t="s">
        <v>347</v>
      </c>
      <c r="D26" s="38" t="s">
        <v>329</v>
      </c>
      <c r="E26" s="100" t="s">
        <v>238</v>
      </c>
      <c r="F26" s="101">
        <v>40561</v>
      </c>
      <c r="G26" s="38" t="s">
        <v>2</v>
      </c>
      <c r="H26" s="38" t="s">
        <v>381</v>
      </c>
      <c r="I26" s="91">
        <v>7</v>
      </c>
      <c r="J26" s="38" t="s">
        <v>404</v>
      </c>
      <c r="K26" s="268">
        <v>2.5</v>
      </c>
      <c r="L26" s="268">
        <v>6</v>
      </c>
      <c r="M26" s="268">
        <v>6</v>
      </c>
      <c r="N26" s="268">
        <v>4</v>
      </c>
      <c r="O26" s="268">
        <v>1</v>
      </c>
      <c r="P26" s="268">
        <v>2</v>
      </c>
      <c r="Q26" s="268">
        <v>7.5</v>
      </c>
      <c r="R26" s="268">
        <v>5</v>
      </c>
      <c r="S26" s="268">
        <v>0.5</v>
      </c>
      <c r="T26" s="268">
        <v>1.5</v>
      </c>
      <c r="U26" s="268">
        <v>2</v>
      </c>
      <c r="V26" s="268">
        <v>0</v>
      </c>
      <c r="W26" s="268">
        <v>1.5</v>
      </c>
      <c r="X26" s="88">
        <f t="shared" si="0"/>
        <v>39.5</v>
      </c>
      <c r="Y26" s="269">
        <f t="shared" si="1"/>
        <v>64.754098360655732</v>
      </c>
      <c r="Z26" s="89"/>
    </row>
    <row r="27" spans="1:26" ht="15.75" customHeight="1" x14ac:dyDescent="0.25">
      <c r="A27" s="28">
        <v>20</v>
      </c>
      <c r="B27" s="35" t="s">
        <v>564</v>
      </c>
      <c r="C27" s="35" t="s">
        <v>565</v>
      </c>
      <c r="D27" s="35" t="s">
        <v>566</v>
      </c>
      <c r="E27" s="100" t="s">
        <v>8</v>
      </c>
      <c r="F27" s="34">
        <v>40355</v>
      </c>
      <c r="G27" s="38" t="s">
        <v>2</v>
      </c>
      <c r="H27" s="35" t="s">
        <v>597</v>
      </c>
      <c r="I27" s="91">
        <v>7</v>
      </c>
      <c r="J27" s="35" t="s">
        <v>605</v>
      </c>
      <c r="K27" s="268">
        <v>2.5</v>
      </c>
      <c r="L27" s="268">
        <v>6</v>
      </c>
      <c r="M27" s="268">
        <v>4</v>
      </c>
      <c r="N27" s="268">
        <v>2</v>
      </c>
      <c r="O27" s="268">
        <v>3</v>
      </c>
      <c r="P27" s="268">
        <v>5</v>
      </c>
      <c r="Q27" s="268">
        <v>6</v>
      </c>
      <c r="R27" s="268">
        <v>2</v>
      </c>
      <c r="S27" s="268">
        <v>2</v>
      </c>
      <c r="T27" s="268">
        <v>1</v>
      </c>
      <c r="U27" s="268">
        <v>1</v>
      </c>
      <c r="V27" s="268">
        <v>1</v>
      </c>
      <c r="W27" s="268">
        <v>3.5</v>
      </c>
      <c r="X27" s="88">
        <f t="shared" si="0"/>
        <v>39</v>
      </c>
      <c r="Y27" s="269">
        <f t="shared" si="1"/>
        <v>63.934426229508198</v>
      </c>
      <c r="Z27" s="89"/>
    </row>
    <row r="28" spans="1:26" ht="15.75" customHeight="1" x14ac:dyDescent="0.25">
      <c r="A28" s="28">
        <v>21</v>
      </c>
      <c r="B28" s="38" t="s">
        <v>535</v>
      </c>
      <c r="C28" s="38" t="s">
        <v>536</v>
      </c>
      <c r="D28" s="38" t="s">
        <v>75</v>
      </c>
      <c r="E28" s="100" t="s">
        <v>238</v>
      </c>
      <c r="F28" s="101">
        <v>40471</v>
      </c>
      <c r="G28" s="38" t="s">
        <v>2</v>
      </c>
      <c r="H28" s="38" t="s">
        <v>381</v>
      </c>
      <c r="I28" s="91">
        <v>7</v>
      </c>
      <c r="J28" s="38" t="s">
        <v>603</v>
      </c>
      <c r="K28" s="268">
        <v>4</v>
      </c>
      <c r="L28" s="268">
        <v>3</v>
      </c>
      <c r="M28" s="268">
        <v>4.5</v>
      </c>
      <c r="N28" s="268">
        <v>3.5</v>
      </c>
      <c r="O28" s="268">
        <v>3</v>
      </c>
      <c r="P28" s="268">
        <v>3</v>
      </c>
      <c r="Q28" s="268">
        <v>2.5</v>
      </c>
      <c r="R28" s="268">
        <v>6</v>
      </c>
      <c r="S28" s="268">
        <v>0.5</v>
      </c>
      <c r="T28" s="268">
        <v>1.5</v>
      </c>
      <c r="U28" s="268">
        <v>2.5</v>
      </c>
      <c r="V28" s="268">
        <v>1</v>
      </c>
      <c r="W28" s="268">
        <v>3.5</v>
      </c>
      <c r="X28" s="88">
        <f t="shared" si="0"/>
        <v>38.5</v>
      </c>
      <c r="Y28" s="269">
        <f t="shared" si="1"/>
        <v>63.114754098360656</v>
      </c>
      <c r="Z28" s="89"/>
    </row>
    <row r="29" spans="1:26" ht="15.75" customHeight="1" x14ac:dyDescent="0.25">
      <c r="A29" s="28">
        <v>22</v>
      </c>
      <c r="B29" s="35" t="s">
        <v>490</v>
      </c>
      <c r="C29" s="35" t="s">
        <v>554</v>
      </c>
      <c r="D29" s="35" t="s">
        <v>555</v>
      </c>
      <c r="E29" s="100" t="s">
        <v>238</v>
      </c>
      <c r="F29" s="34">
        <v>40457</v>
      </c>
      <c r="G29" s="38" t="s">
        <v>2</v>
      </c>
      <c r="H29" s="35" t="s">
        <v>392</v>
      </c>
      <c r="I29" s="91">
        <v>7</v>
      </c>
      <c r="J29" s="35" t="s">
        <v>602</v>
      </c>
      <c r="K29" s="268">
        <v>2</v>
      </c>
      <c r="L29" s="268">
        <v>5</v>
      </c>
      <c r="M29" s="268">
        <v>6</v>
      </c>
      <c r="N29" s="268">
        <v>2</v>
      </c>
      <c r="O29" s="268">
        <v>3</v>
      </c>
      <c r="P29" s="268">
        <v>7</v>
      </c>
      <c r="Q29" s="268">
        <v>5.5</v>
      </c>
      <c r="R29" s="268">
        <v>4</v>
      </c>
      <c r="S29" s="268">
        <v>1</v>
      </c>
      <c r="T29" s="268">
        <v>1</v>
      </c>
      <c r="U29" s="268">
        <v>0</v>
      </c>
      <c r="V29" s="268">
        <v>0</v>
      </c>
      <c r="W29" s="268">
        <v>2</v>
      </c>
      <c r="X29" s="88">
        <f t="shared" si="0"/>
        <v>38.5</v>
      </c>
      <c r="Y29" s="269">
        <f t="shared" si="1"/>
        <v>63.114754098360656</v>
      </c>
      <c r="Z29" s="89"/>
    </row>
    <row r="30" spans="1:26" ht="15.75" customHeight="1" x14ac:dyDescent="0.25">
      <c r="A30" s="28">
        <v>23</v>
      </c>
      <c r="B30" s="56" t="s">
        <v>586</v>
      </c>
      <c r="C30" s="56" t="s">
        <v>43</v>
      </c>
      <c r="D30" s="56" t="s">
        <v>587</v>
      </c>
      <c r="E30" s="100" t="s">
        <v>238</v>
      </c>
      <c r="F30" s="92">
        <v>40277</v>
      </c>
      <c r="G30" s="38" t="s">
        <v>2</v>
      </c>
      <c r="H30" s="90" t="s">
        <v>508</v>
      </c>
      <c r="I30" s="91">
        <v>7</v>
      </c>
      <c r="J30" s="90" t="s">
        <v>406</v>
      </c>
      <c r="K30" s="268">
        <v>2</v>
      </c>
      <c r="L30" s="268">
        <v>2</v>
      </c>
      <c r="M30" s="268">
        <v>1</v>
      </c>
      <c r="N30" s="268">
        <v>2</v>
      </c>
      <c r="O30" s="268">
        <v>3</v>
      </c>
      <c r="P30" s="268">
        <v>5</v>
      </c>
      <c r="Q30" s="268">
        <v>6</v>
      </c>
      <c r="R30" s="268">
        <v>6</v>
      </c>
      <c r="S30" s="268">
        <v>1</v>
      </c>
      <c r="T30" s="268">
        <v>1.5</v>
      </c>
      <c r="U30" s="268">
        <v>2.5</v>
      </c>
      <c r="V30" s="268">
        <v>1</v>
      </c>
      <c r="W30" s="268">
        <v>4</v>
      </c>
      <c r="X30" s="88">
        <f t="shared" si="0"/>
        <v>37</v>
      </c>
      <c r="Y30" s="269">
        <f t="shared" si="1"/>
        <v>60.655737704918032</v>
      </c>
      <c r="Z30" s="89"/>
    </row>
    <row r="31" spans="1:26" ht="15.75" customHeight="1" x14ac:dyDescent="0.25">
      <c r="A31" s="28">
        <v>24</v>
      </c>
      <c r="B31" s="56" t="s">
        <v>579</v>
      </c>
      <c r="C31" s="56" t="s">
        <v>171</v>
      </c>
      <c r="D31" s="56" t="s">
        <v>281</v>
      </c>
      <c r="E31" s="100" t="s">
        <v>8</v>
      </c>
      <c r="F31" s="92">
        <v>40251</v>
      </c>
      <c r="G31" s="38" t="s">
        <v>2</v>
      </c>
      <c r="H31" s="90" t="s">
        <v>508</v>
      </c>
      <c r="I31" s="91">
        <v>7</v>
      </c>
      <c r="J31" s="90" t="s">
        <v>987</v>
      </c>
      <c r="K31" s="270">
        <v>2</v>
      </c>
      <c r="L31" s="270">
        <v>3</v>
      </c>
      <c r="M31" s="270">
        <v>4.5</v>
      </c>
      <c r="N31" s="270">
        <v>2</v>
      </c>
      <c r="O31" s="270">
        <v>2</v>
      </c>
      <c r="P31" s="270">
        <v>6</v>
      </c>
      <c r="Q31" s="270">
        <v>5.5</v>
      </c>
      <c r="R31" s="270">
        <v>5</v>
      </c>
      <c r="S31" s="270">
        <v>1</v>
      </c>
      <c r="T31" s="270">
        <v>1.5</v>
      </c>
      <c r="U31" s="270">
        <v>0</v>
      </c>
      <c r="V31" s="270">
        <v>0</v>
      </c>
      <c r="W31" s="270">
        <v>4</v>
      </c>
      <c r="X31" s="88">
        <f t="shared" si="0"/>
        <v>36.5</v>
      </c>
      <c r="Y31" s="269">
        <f t="shared" si="1"/>
        <v>59.83606557377049</v>
      </c>
      <c r="Z31" s="89"/>
    </row>
    <row r="32" spans="1:26" ht="15.75" customHeight="1" x14ac:dyDescent="0.25">
      <c r="A32" s="28">
        <v>25</v>
      </c>
      <c r="B32" s="56" t="s">
        <v>489</v>
      </c>
      <c r="C32" s="56" t="s">
        <v>145</v>
      </c>
      <c r="D32" s="56" t="s">
        <v>178</v>
      </c>
      <c r="E32" s="100" t="s">
        <v>238</v>
      </c>
      <c r="F32" s="267">
        <v>40610</v>
      </c>
      <c r="G32" s="38" t="s">
        <v>2</v>
      </c>
      <c r="H32" s="266" t="s">
        <v>228</v>
      </c>
      <c r="I32" s="91">
        <v>7</v>
      </c>
      <c r="J32" s="266" t="s">
        <v>613</v>
      </c>
      <c r="K32" s="268">
        <v>4</v>
      </c>
      <c r="L32" s="268">
        <v>5</v>
      </c>
      <c r="M32" s="268">
        <v>3</v>
      </c>
      <c r="N32" s="268">
        <v>1.5</v>
      </c>
      <c r="O32" s="268">
        <v>3</v>
      </c>
      <c r="P32" s="268">
        <v>3</v>
      </c>
      <c r="Q32" s="268">
        <v>6</v>
      </c>
      <c r="R32" s="268">
        <v>3</v>
      </c>
      <c r="S32" s="268">
        <v>1</v>
      </c>
      <c r="T32" s="268">
        <v>1.5</v>
      </c>
      <c r="U32" s="268">
        <v>1.5</v>
      </c>
      <c r="V32" s="268">
        <v>0</v>
      </c>
      <c r="W32" s="268">
        <v>4</v>
      </c>
      <c r="X32" s="88">
        <f t="shared" si="0"/>
        <v>36.5</v>
      </c>
      <c r="Y32" s="269">
        <f t="shared" si="1"/>
        <v>59.83606557377049</v>
      </c>
      <c r="Z32" s="89"/>
    </row>
    <row r="33" spans="1:26" ht="15.75" customHeight="1" x14ac:dyDescent="0.25">
      <c r="A33" s="28">
        <v>26</v>
      </c>
      <c r="B33" s="35" t="s">
        <v>532</v>
      </c>
      <c r="C33" s="35" t="s">
        <v>148</v>
      </c>
      <c r="D33" s="35" t="s">
        <v>356</v>
      </c>
      <c r="E33" s="100" t="s">
        <v>238</v>
      </c>
      <c r="F33" s="34">
        <v>40370</v>
      </c>
      <c r="G33" s="38" t="s">
        <v>2</v>
      </c>
      <c r="H33" s="35" t="s">
        <v>392</v>
      </c>
      <c r="I33" s="91">
        <v>7</v>
      </c>
      <c r="J33" s="35" t="s">
        <v>602</v>
      </c>
      <c r="K33" s="268">
        <v>3.5</v>
      </c>
      <c r="L33" s="268">
        <v>0</v>
      </c>
      <c r="M33" s="268">
        <v>4</v>
      </c>
      <c r="N33" s="268">
        <v>3</v>
      </c>
      <c r="O33" s="268">
        <v>2</v>
      </c>
      <c r="P33" s="268">
        <v>8</v>
      </c>
      <c r="Q33" s="268">
        <v>4</v>
      </c>
      <c r="R33" s="268">
        <v>6</v>
      </c>
      <c r="S33" s="268">
        <v>0.5</v>
      </c>
      <c r="T33" s="268">
        <v>2</v>
      </c>
      <c r="U33" s="268">
        <v>1.5</v>
      </c>
      <c r="V33" s="268">
        <v>0</v>
      </c>
      <c r="W33" s="268">
        <v>2</v>
      </c>
      <c r="X33" s="88">
        <f t="shared" si="0"/>
        <v>36.5</v>
      </c>
      <c r="Y33" s="269">
        <f t="shared" si="1"/>
        <v>59.83606557377049</v>
      </c>
      <c r="Z33" s="89"/>
    </row>
    <row r="34" spans="1:26" ht="15.75" customHeight="1" x14ac:dyDescent="0.25">
      <c r="A34" s="28">
        <v>27</v>
      </c>
      <c r="B34" s="56" t="s">
        <v>574</v>
      </c>
      <c r="C34" s="56" t="s">
        <v>575</v>
      </c>
      <c r="D34" s="56" t="s">
        <v>201</v>
      </c>
      <c r="E34" s="100" t="s">
        <v>8</v>
      </c>
      <c r="F34" s="96">
        <v>40563</v>
      </c>
      <c r="G34" s="38" t="s">
        <v>2</v>
      </c>
      <c r="H34" s="97" t="s">
        <v>385</v>
      </c>
      <c r="I34" s="91">
        <v>7</v>
      </c>
      <c r="J34" s="97" t="s">
        <v>525</v>
      </c>
      <c r="K34" s="268">
        <v>2.5</v>
      </c>
      <c r="L34" s="268">
        <v>5</v>
      </c>
      <c r="M34" s="268">
        <v>4</v>
      </c>
      <c r="N34" s="268">
        <v>3.5</v>
      </c>
      <c r="O34" s="268">
        <v>1</v>
      </c>
      <c r="P34" s="268">
        <v>2</v>
      </c>
      <c r="Q34" s="268">
        <v>6.5</v>
      </c>
      <c r="R34" s="268">
        <v>5</v>
      </c>
      <c r="S34" s="268">
        <v>1</v>
      </c>
      <c r="T34" s="268">
        <v>1.5</v>
      </c>
      <c r="U34" s="268">
        <v>0.5</v>
      </c>
      <c r="V34" s="268">
        <v>0.5</v>
      </c>
      <c r="W34" s="268">
        <v>3.5</v>
      </c>
      <c r="X34" s="88">
        <f t="shared" si="0"/>
        <v>36.5</v>
      </c>
      <c r="Y34" s="269">
        <f t="shared" si="1"/>
        <v>59.83606557377049</v>
      </c>
      <c r="Z34" s="89"/>
    </row>
    <row r="35" spans="1:26" ht="15.75" customHeight="1" x14ac:dyDescent="0.25">
      <c r="A35" s="28">
        <v>28</v>
      </c>
      <c r="B35" s="35" t="s">
        <v>559</v>
      </c>
      <c r="C35" s="35" t="s">
        <v>560</v>
      </c>
      <c r="D35" s="35" t="s">
        <v>561</v>
      </c>
      <c r="E35" s="100" t="s">
        <v>8</v>
      </c>
      <c r="F35" s="34">
        <v>40637</v>
      </c>
      <c r="G35" s="38" t="s">
        <v>2</v>
      </c>
      <c r="H35" s="35" t="s">
        <v>597</v>
      </c>
      <c r="I35" s="91">
        <v>7</v>
      </c>
      <c r="J35" s="35" t="s">
        <v>401</v>
      </c>
      <c r="K35" s="268">
        <v>1.5</v>
      </c>
      <c r="L35" s="268">
        <v>0</v>
      </c>
      <c r="M35" s="268">
        <v>1.5</v>
      </c>
      <c r="N35" s="268">
        <v>4</v>
      </c>
      <c r="O35" s="268">
        <v>0</v>
      </c>
      <c r="P35" s="268">
        <v>8</v>
      </c>
      <c r="Q35" s="268">
        <v>5.5</v>
      </c>
      <c r="R35" s="268">
        <v>6</v>
      </c>
      <c r="S35" s="268">
        <v>0</v>
      </c>
      <c r="T35" s="268">
        <v>1.5</v>
      </c>
      <c r="U35" s="268">
        <v>2</v>
      </c>
      <c r="V35" s="268">
        <v>1</v>
      </c>
      <c r="W35" s="268">
        <v>4.5</v>
      </c>
      <c r="X35" s="88">
        <f t="shared" si="0"/>
        <v>35.5</v>
      </c>
      <c r="Y35" s="269">
        <f t="shared" si="1"/>
        <v>58.196721311475407</v>
      </c>
      <c r="Z35" s="89"/>
    </row>
    <row r="36" spans="1:26" ht="15.75" customHeight="1" x14ac:dyDescent="0.25">
      <c r="A36" s="28">
        <v>29</v>
      </c>
      <c r="B36" s="38" t="s">
        <v>569</v>
      </c>
      <c r="C36" s="38" t="s">
        <v>22</v>
      </c>
      <c r="D36" s="38" t="s">
        <v>321</v>
      </c>
      <c r="E36" s="100" t="s">
        <v>238</v>
      </c>
      <c r="F36" s="57">
        <v>40455</v>
      </c>
      <c r="G36" s="38" t="s">
        <v>2</v>
      </c>
      <c r="H36" s="38" t="s">
        <v>235</v>
      </c>
      <c r="I36" s="91">
        <v>7</v>
      </c>
      <c r="J36" s="38" t="s">
        <v>612</v>
      </c>
      <c r="K36" s="268">
        <v>1</v>
      </c>
      <c r="L36" s="268">
        <v>5</v>
      </c>
      <c r="M36" s="268">
        <v>2</v>
      </c>
      <c r="N36" s="268">
        <v>3.5</v>
      </c>
      <c r="O36" s="268">
        <v>3</v>
      </c>
      <c r="P36" s="268">
        <v>0</v>
      </c>
      <c r="Q36" s="268">
        <v>6</v>
      </c>
      <c r="R36" s="268">
        <v>3.5</v>
      </c>
      <c r="S36" s="268">
        <v>0.5</v>
      </c>
      <c r="T36" s="268">
        <v>1</v>
      </c>
      <c r="U36" s="268">
        <v>6</v>
      </c>
      <c r="V36" s="268">
        <v>1</v>
      </c>
      <c r="W36" s="268">
        <v>3</v>
      </c>
      <c r="X36" s="88">
        <f t="shared" si="0"/>
        <v>35.5</v>
      </c>
      <c r="Y36" s="269">
        <f t="shared" si="1"/>
        <v>58.196721311475407</v>
      </c>
      <c r="Z36" s="89"/>
    </row>
    <row r="37" spans="1:26" ht="15.75" customHeight="1" x14ac:dyDescent="0.25">
      <c r="A37" s="28">
        <v>30</v>
      </c>
      <c r="B37" s="38" t="s">
        <v>529</v>
      </c>
      <c r="C37" s="38" t="s">
        <v>530</v>
      </c>
      <c r="D37" s="38" t="s">
        <v>119</v>
      </c>
      <c r="E37" s="103" t="s">
        <v>8</v>
      </c>
      <c r="F37" s="101">
        <v>40549</v>
      </c>
      <c r="G37" s="38" t="s">
        <v>2</v>
      </c>
      <c r="H37" s="38" t="s">
        <v>596</v>
      </c>
      <c r="I37" s="91">
        <v>7</v>
      </c>
      <c r="J37" s="38" t="s">
        <v>601</v>
      </c>
      <c r="K37" s="268">
        <v>3</v>
      </c>
      <c r="L37" s="268">
        <v>5</v>
      </c>
      <c r="M37" s="268">
        <v>2</v>
      </c>
      <c r="N37" s="268">
        <v>4</v>
      </c>
      <c r="O37" s="268">
        <v>2</v>
      </c>
      <c r="P37" s="268">
        <v>2</v>
      </c>
      <c r="Q37" s="268">
        <v>4.5</v>
      </c>
      <c r="R37" s="268">
        <v>4</v>
      </c>
      <c r="S37" s="268">
        <v>1</v>
      </c>
      <c r="T37" s="268">
        <v>2</v>
      </c>
      <c r="U37" s="268">
        <v>2.5</v>
      </c>
      <c r="V37" s="268">
        <v>0</v>
      </c>
      <c r="W37" s="268">
        <v>3.5</v>
      </c>
      <c r="X37" s="88">
        <f t="shared" si="0"/>
        <v>35.5</v>
      </c>
      <c r="Y37" s="269">
        <f t="shared" si="1"/>
        <v>58.196721311475407</v>
      </c>
      <c r="Z37" s="89"/>
    </row>
    <row r="38" spans="1:26" ht="15.75" customHeight="1" x14ac:dyDescent="0.25">
      <c r="A38" s="28">
        <v>31</v>
      </c>
      <c r="B38" s="56" t="s">
        <v>573</v>
      </c>
      <c r="C38" s="56" t="s">
        <v>148</v>
      </c>
      <c r="D38" s="56" t="s">
        <v>26</v>
      </c>
      <c r="E38" s="100" t="s">
        <v>238</v>
      </c>
      <c r="F38" s="96">
        <v>40557</v>
      </c>
      <c r="G38" s="38" t="s">
        <v>2</v>
      </c>
      <c r="H38" s="97" t="s">
        <v>505</v>
      </c>
      <c r="I38" s="91">
        <v>7</v>
      </c>
      <c r="J38" s="97" t="s">
        <v>603</v>
      </c>
      <c r="K38" s="268">
        <v>2</v>
      </c>
      <c r="L38" s="268">
        <v>1</v>
      </c>
      <c r="M38" s="268">
        <v>2</v>
      </c>
      <c r="N38" s="268">
        <v>2.5</v>
      </c>
      <c r="O38" s="268">
        <v>3</v>
      </c>
      <c r="P38" s="268">
        <v>6</v>
      </c>
      <c r="Q38" s="268">
        <v>5</v>
      </c>
      <c r="R38" s="268">
        <v>3</v>
      </c>
      <c r="S38" s="268">
        <v>1.5</v>
      </c>
      <c r="T38" s="268">
        <v>2</v>
      </c>
      <c r="U38" s="268">
        <v>2</v>
      </c>
      <c r="V38" s="268">
        <v>2</v>
      </c>
      <c r="W38" s="268">
        <v>3</v>
      </c>
      <c r="X38" s="88">
        <f t="shared" si="0"/>
        <v>35</v>
      </c>
      <c r="Y38" s="269">
        <f t="shared" si="1"/>
        <v>57.377049180327866</v>
      </c>
      <c r="Z38" s="89"/>
    </row>
    <row r="39" spans="1:26" ht="15.75" customHeight="1" x14ac:dyDescent="0.25">
      <c r="A39" s="28">
        <v>32</v>
      </c>
      <c r="B39" s="56" t="s">
        <v>591</v>
      </c>
      <c r="C39" s="56" t="s">
        <v>148</v>
      </c>
      <c r="D39" s="56" t="s">
        <v>135</v>
      </c>
      <c r="E39" s="100" t="s">
        <v>238</v>
      </c>
      <c r="F39" s="92">
        <v>40408</v>
      </c>
      <c r="G39" s="38" t="s">
        <v>2</v>
      </c>
      <c r="H39" s="90" t="s">
        <v>508</v>
      </c>
      <c r="I39" s="91">
        <v>7</v>
      </c>
      <c r="J39" s="90" t="s">
        <v>616</v>
      </c>
      <c r="K39" s="268">
        <v>2</v>
      </c>
      <c r="L39" s="268">
        <v>5</v>
      </c>
      <c r="M39" s="268">
        <v>1</v>
      </c>
      <c r="N39" s="268">
        <v>2.5</v>
      </c>
      <c r="O39" s="268">
        <v>2</v>
      </c>
      <c r="P39" s="268">
        <v>2</v>
      </c>
      <c r="Q39" s="268">
        <v>4.5</v>
      </c>
      <c r="R39" s="268">
        <v>5.5</v>
      </c>
      <c r="S39" s="268">
        <v>0.5</v>
      </c>
      <c r="T39" s="268">
        <v>1.5</v>
      </c>
      <c r="U39" s="268">
        <v>3</v>
      </c>
      <c r="V39" s="268">
        <v>1</v>
      </c>
      <c r="W39" s="268">
        <v>4</v>
      </c>
      <c r="X39" s="88">
        <f t="shared" si="0"/>
        <v>34.5</v>
      </c>
      <c r="Y39" s="269">
        <f t="shared" si="1"/>
        <v>56.557377049180324</v>
      </c>
      <c r="Z39" s="89"/>
    </row>
    <row r="40" spans="1:26" ht="15.75" customHeight="1" x14ac:dyDescent="0.25">
      <c r="A40" s="28">
        <v>33</v>
      </c>
      <c r="B40" s="35" t="s">
        <v>551</v>
      </c>
      <c r="C40" s="35" t="s">
        <v>173</v>
      </c>
      <c r="D40" s="35" t="s">
        <v>92</v>
      </c>
      <c r="E40" s="100" t="s">
        <v>238</v>
      </c>
      <c r="F40" s="34">
        <v>40345</v>
      </c>
      <c r="G40" s="38" t="s">
        <v>2</v>
      </c>
      <c r="H40" s="35" t="s">
        <v>227</v>
      </c>
      <c r="I40" s="91">
        <v>7</v>
      </c>
      <c r="J40" s="35" t="s">
        <v>609</v>
      </c>
      <c r="K40" s="268">
        <v>4.5</v>
      </c>
      <c r="L40" s="268">
        <v>0</v>
      </c>
      <c r="M40" s="268">
        <v>4</v>
      </c>
      <c r="N40" s="268">
        <v>4</v>
      </c>
      <c r="O40" s="268">
        <v>1</v>
      </c>
      <c r="P40" s="268">
        <v>0</v>
      </c>
      <c r="Q40" s="268">
        <v>6</v>
      </c>
      <c r="R40" s="268">
        <v>4</v>
      </c>
      <c r="S40" s="268">
        <v>1</v>
      </c>
      <c r="T40" s="268">
        <v>1</v>
      </c>
      <c r="U40" s="268">
        <v>3</v>
      </c>
      <c r="V40" s="268">
        <v>1</v>
      </c>
      <c r="W40" s="268">
        <v>5</v>
      </c>
      <c r="X40" s="88">
        <f t="shared" ref="X40:X57" si="2">SUM(K40:W40)</f>
        <v>34.5</v>
      </c>
      <c r="Y40" s="269">
        <f t="shared" ref="Y40:Y56" si="3">X40*100/61</f>
        <v>56.557377049180324</v>
      </c>
      <c r="Z40" s="89"/>
    </row>
    <row r="41" spans="1:26" ht="15.75" customHeight="1" x14ac:dyDescent="0.25">
      <c r="A41" s="28">
        <v>34</v>
      </c>
      <c r="B41" s="56" t="s">
        <v>576</v>
      </c>
      <c r="C41" s="56" t="s">
        <v>79</v>
      </c>
      <c r="D41" s="56" t="s">
        <v>577</v>
      </c>
      <c r="E41" s="100" t="s">
        <v>238</v>
      </c>
      <c r="F41" s="92">
        <v>40370</v>
      </c>
      <c r="G41" s="38" t="s">
        <v>2</v>
      </c>
      <c r="H41" s="90" t="s">
        <v>227</v>
      </c>
      <c r="I41" s="91">
        <v>7</v>
      </c>
      <c r="J41" s="90" t="s">
        <v>609</v>
      </c>
      <c r="K41" s="268">
        <v>2</v>
      </c>
      <c r="L41" s="268">
        <v>2</v>
      </c>
      <c r="M41" s="268">
        <v>1.5</v>
      </c>
      <c r="N41" s="268">
        <v>4</v>
      </c>
      <c r="O41" s="268">
        <v>3</v>
      </c>
      <c r="P41" s="268">
        <v>3</v>
      </c>
      <c r="Q41" s="268">
        <v>4.5</v>
      </c>
      <c r="R41" s="268">
        <v>5</v>
      </c>
      <c r="S41" s="268">
        <v>1</v>
      </c>
      <c r="T41" s="268">
        <v>2</v>
      </c>
      <c r="U41" s="268">
        <v>1.5</v>
      </c>
      <c r="V41" s="268">
        <v>1</v>
      </c>
      <c r="W41" s="268">
        <v>3.5</v>
      </c>
      <c r="X41" s="88">
        <f t="shared" si="2"/>
        <v>34</v>
      </c>
      <c r="Y41" s="269">
        <f t="shared" si="3"/>
        <v>55.73770491803279</v>
      </c>
      <c r="Z41" s="89"/>
    </row>
    <row r="42" spans="1:26" ht="15.75" customHeight="1" x14ac:dyDescent="0.25">
      <c r="A42" s="28">
        <v>35</v>
      </c>
      <c r="B42" s="56" t="s">
        <v>590</v>
      </c>
      <c r="C42" s="56" t="s">
        <v>366</v>
      </c>
      <c r="D42" s="56" t="s">
        <v>356</v>
      </c>
      <c r="E42" s="100" t="s">
        <v>238</v>
      </c>
      <c r="F42" s="96">
        <v>40571</v>
      </c>
      <c r="G42" s="38" t="s">
        <v>2</v>
      </c>
      <c r="H42" s="90" t="s">
        <v>387</v>
      </c>
      <c r="I42" s="91">
        <v>7</v>
      </c>
      <c r="J42" s="97" t="s">
        <v>615</v>
      </c>
      <c r="K42" s="268">
        <v>3</v>
      </c>
      <c r="L42" s="268">
        <v>2</v>
      </c>
      <c r="M42" s="268">
        <v>4.5</v>
      </c>
      <c r="N42" s="268">
        <v>2.5</v>
      </c>
      <c r="O42" s="268">
        <v>3</v>
      </c>
      <c r="P42" s="268">
        <v>1</v>
      </c>
      <c r="Q42" s="268">
        <v>6</v>
      </c>
      <c r="R42" s="268">
        <v>5.5</v>
      </c>
      <c r="S42" s="268">
        <v>0.5</v>
      </c>
      <c r="T42" s="268">
        <v>1.5</v>
      </c>
      <c r="U42" s="268">
        <v>2</v>
      </c>
      <c r="V42" s="268">
        <v>0</v>
      </c>
      <c r="W42" s="268">
        <v>2</v>
      </c>
      <c r="X42" s="88">
        <f t="shared" si="2"/>
        <v>33.5</v>
      </c>
      <c r="Y42" s="269">
        <f t="shared" si="3"/>
        <v>54.918032786885249</v>
      </c>
      <c r="Z42" s="89"/>
    </row>
    <row r="43" spans="1:26" ht="15.75" customHeight="1" x14ac:dyDescent="0.25">
      <c r="A43" s="28">
        <v>36</v>
      </c>
      <c r="B43" s="38" t="s">
        <v>531</v>
      </c>
      <c r="C43" s="38" t="s">
        <v>345</v>
      </c>
      <c r="D43" s="38" t="s">
        <v>331</v>
      </c>
      <c r="E43" s="103" t="s">
        <v>8</v>
      </c>
      <c r="F43" s="101">
        <v>40228</v>
      </c>
      <c r="G43" s="38" t="s">
        <v>2</v>
      </c>
      <c r="H43" s="38" t="s">
        <v>596</v>
      </c>
      <c r="I43" s="91">
        <v>7</v>
      </c>
      <c r="J43" s="38" t="s">
        <v>601</v>
      </c>
      <c r="K43" s="268">
        <v>2.5</v>
      </c>
      <c r="L43" s="268">
        <v>3</v>
      </c>
      <c r="M43" s="268">
        <v>3</v>
      </c>
      <c r="N43" s="268">
        <v>3.5</v>
      </c>
      <c r="O43" s="268">
        <v>2</v>
      </c>
      <c r="P43" s="268">
        <v>2</v>
      </c>
      <c r="Q43" s="268">
        <v>6.5</v>
      </c>
      <c r="R43" s="268">
        <v>3</v>
      </c>
      <c r="S43" s="268">
        <v>1</v>
      </c>
      <c r="T43" s="268">
        <v>1.5</v>
      </c>
      <c r="U43" s="268">
        <v>2.5</v>
      </c>
      <c r="V43" s="268">
        <v>0</v>
      </c>
      <c r="W43" s="268">
        <v>3</v>
      </c>
      <c r="X43" s="88">
        <f t="shared" si="2"/>
        <v>33.5</v>
      </c>
      <c r="Y43" s="269">
        <f t="shared" si="3"/>
        <v>54.918032786885249</v>
      </c>
      <c r="Z43" s="89"/>
    </row>
    <row r="44" spans="1:26" ht="15.75" customHeight="1" x14ac:dyDescent="0.25">
      <c r="A44" s="28">
        <v>37</v>
      </c>
      <c r="B44" s="38" t="s">
        <v>568</v>
      </c>
      <c r="C44" s="38" t="s">
        <v>22</v>
      </c>
      <c r="D44" s="38" t="s">
        <v>165</v>
      </c>
      <c r="E44" s="100" t="s">
        <v>238</v>
      </c>
      <c r="F44" s="101">
        <v>40360</v>
      </c>
      <c r="G44" s="38" t="s">
        <v>2</v>
      </c>
      <c r="H44" s="38" t="s">
        <v>382</v>
      </c>
      <c r="I44" s="91">
        <v>7</v>
      </c>
      <c r="J44" s="38" t="s">
        <v>611</v>
      </c>
      <c r="K44" s="268">
        <v>3</v>
      </c>
      <c r="L44" s="268">
        <v>0</v>
      </c>
      <c r="M44" s="268">
        <v>3</v>
      </c>
      <c r="N44" s="268">
        <v>3.5</v>
      </c>
      <c r="O44" s="268">
        <v>3</v>
      </c>
      <c r="P44" s="268">
        <v>5</v>
      </c>
      <c r="Q44" s="268">
        <v>6</v>
      </c>
      <c r="R44" s="268">
        <v>1.5</v>
      </c>
      <c r="S44" s="268">
        <v>1.5</v>
      </c>
      <c r="T44" s="268">
        <v>1.5</v>
      </c>
      <c r="U44" s="268">
        <v>2.5</v>
      </c>
      <c r="V44" s="268">
        <v>0</v>
      </c>
      <c r="W44" s="268">
        <v>2.5</v>
      </c>
      <c r="X44" s="88">
        <f t="shared" si="2"/>
        <v>33</v>
      </c>
      <c r="Y44" s="269">
        <f t="shared" si="3"/>
        <v>54.098360655737707</v>
      </c>
      <c r="Z44" s="89"/>
    </row>
    <row r="45" spans="1:26" ht="15.75" customHeight="1" x14ac:dyDescent="0.25">
      <c r="A45" s="28">
        <v>38</v>
      </c>
      <c r="B45" s="56" t="s">
        <v>588</v>
      </c>
      <c r="C45" s="56" t="s">
        <v>589</v>
      </c>
      <c r="D45" s="56" t="s">
        <v>94</v>
      </c>
      <c r="E45" s="100" t="s">
        <v>238</v>
      </c>
      <c r="F45" s="92">
        <v>40330</v>
      </c>
      <c r="G45" s="38" t="s">
        <v>2</v>
      </c>
      <c r="H45" s="90" t="s">
        <v>508</v>
      </c>
      <c r="I45" s="91">
        <v>7</v>
      </c>
      <c r="J45" s="90" t="s">
        <v>606</v>
      </c>
      <c r="K45" s="268">
        <v>0</v>
      </c>
      <c r="L45" s="268">
        <v>1</v>
      </c>
      <c r="M45" s="268">
        <v>3</v>
      </c>
      <c r="N45" s="268">
        <v>3.5</v>
      </c>
      <c r="O45" s="268">
        <v>3</v>
      </c>
      <c r="P45" s="268">
        <v>1</v>
      </c>
      <c r="Q45" s="268">
        <v>5.5</v>
      </c>
      <c r="R45" s="268">
        <v>6</v>
      </c>
      <c r="S45" s="268">
        <v>0.5</v>
      </c>
      <c r="T45" s="268">
        <v>2</v>
      </c>
      <c r="U45" s="268">
        <v>2.5</v>
      </c>
      <c r="V45" s="268">
        <v>0</v>
      </c>
      <c r="W45" s="268">
        <v>5</v>
      </c>
      <c r="X45" s="88">
        <f t="shared" si="2"/>
        <v>33</v>
      </c>
      <c r="Y45" s="269">
        <f t="shared" si="3"/>
        <v>54.098360655737707</v>
      </c>
      <c r="Z45" s="89"/>
    </row>
    <row r="46" spans="1:26" ht="15.75" customHeight="1" x14ac:dyDescent="0.25">
      <c r="A46" s="28">
        <v>39</v>
      </c>
      <c r="B46" s="56" t="s">
        <v>580</v>
      </c>
      <c r="C46" s="56" t="s">
        <v>450</v>
      </c>
      <c r="D46" s="56" t="s">
        <v>169</v>
      </c>
      <c r="E46" s="100" t="s">
        <v>238</v>
      </c>
      <c r="F46" s="92">
        <v>40606</v>
      </c>
      <c r="G46" s="38" t="s">
        <v>2</v>
      </c>
      <c r="H46" s="90" t="s">
        <v>599</v>
      </c>
      <c r="I46" s="91">
        <v>7</v>
      </c>
      <c r="J46" s="90" t="s">
        <v>614</v>
      </c>
      <c r="K46" s="268">
        <v>2.5</v>
      </c>
      <c r="L46" s="268">
        <v>0</v>
      </c>
      <c r="M46" s="268">
        <v>1.5</v>
      </c>
      <c r="N46" s="268">
        <v>4</v>
      </c>
      <c r="O46" s="268">
        <v>2</v>
      </c>
      <c r="P46" s="268">
        <v>2</v>
      </c>
      <c r="Q46" s="268">
        <v>7.5</v>
      </c>
      <c r="R46" s="268">
        <v>4</v>
      </c>
      <c r="S46" s="268">
        <v>0.5</v>
      </c>
      <c r="T46" s="268">
        <v>2</v>
      </c>
      <c r="U46" s="268">
        <v>2</v>
      </c>
      <c r="V46" s="268">
        <v>1</v>
      </c>
      <c r="W46" s="268">
        <v>3.5</v>
      </c>
      <c r="X46" s="88">
        <f t="shared" si="2"/>
        <v>32.5</v>
      </c>
      <c r="Y46" s="269">
        <f t="shared" si="3"/>
        <v>53.278688524590166</v>
      </c>
      <c r="Z46" s="89"/>
    </row>
    <row r="47" spans="1:26" ht="15.75" customHeight="1" x14ac:dyDescent="0.25">
      <c r="A47" s="28">
        <v>40</v>
      </c>
      <c r="B47" s="56" t="s">
        <v>163</v>
      </c>
      <c r="C47" s="56" t="s">
        <v>49</v>
      </c>
      <c r="D47" s="56" t="s">
        <v>281</v>
      </c>
      <c r="E47" s="100" t="s">
        <v>8</v>
      </c>
      <c r="F47" s="96">
        <v>40419</v>
      </c>
      <c r="G47" s="38" t="s">
        <v>2</v>
      </c>
      <c r="H47" s="97" t="s">
        <v>600</v>
      </c>
      <c r="I47" s="91">
        <v>7</v>
      </c>
      <c r="J47" s="97" t="s">
        <v>602</v>
      </c>
      <c r="K47" s="268">
        <v>2</v>
      </c>
      <c r="L47" s="268">
        <v>2</v>
      </c>
      <c r="M47" s="268">
        <v>1</v>
      </c>
      <c r="N47" s="268">
        <v>3</v>
      </c>
      <c r="O47" s="268">
        <v>2</v>
      </c>
      <c r="P47" s="268">
        <v>2</v>
      </c>
      <c r="Q47" s="268">
        <v>6</v>
      </c>
      <c r="R47" s="268">
        <v>6</v>
      </c>
      <c r="S47" s="268">
        <v>0.5</v>
      </c>
      <c r="T47" s="268">
        <v>2</v>
      </c>
      <c r="U47" s="268">
        <v>1.5</v>
      </c>
      <c r="V47" s="268">
        <v>1</v>
      </c>
      <c r="W47" s="268">
        <v>3</v>
      </c>
      <c r="X47" s="88">
        <f t="shared" si="2"/>
        <v>32</v>
      </c>
      <c r="Y47" s="269">
        <f t="shared" si="3"/>
        <v>52.459016393442624</v>
      </c>
      <c r="Z47" s="89"/>
    </row>
    <row r="48" spans="1:26" ht="15.75" customHeight="1" x14ac:dyDescent="0.25">
      <c r="A48" s="28">
        <v>41</v>
      </c>
      <c r="B48" s="38" t="s">
        <v>539</v>
      </c>
      <c r="C48" s="38" t="s">
        <v>103</v>
      </c>
      <c r="D48" s="38" t="s">
        <v>96</v>
      </c>
      <c r="E48" s="100" t="s">
        <v>238</v>
      </c>
      <c r="F48" s="101">
        <v>40454</v>
      </c>
      <c r="G48" s="38" t="s">
        <v>2</v>
      </c>
      <c r="H48" s="38" t="s">
        <v>226</v>
      </c>
      <c r="I48" s="91">
        <v>7</v>
      </c>
      <c r="J48" s="38" t="s">
        <v>398</v>
      </c>
      <c r="K48" s="268">
        <v>1.5</v>
      </c>
      <c r="L48" s="268">
        <v>3</v>
      </c>
      <c r="M48" s="268">
        <v>6</v>
      </c>
      <c r="N48" s="268">
        <v>2</v>
      </c>
      <c r="O48" s="268">
        <v>2</v>
      </c>
      <c r="P48" s="268">
        <v>1</v>
      </c>
      <c r="Q48" s="268">
        <v>5</v>
      </c>
      <c r="R48" s="268">
        <v>4.5</v>
      </c>
      <c r="S48" s="268">
        <v>2</v>
      </c>
      <c r="T48" s="268">
        <v>1.5</v>
      </c>
      <c r="U48" s="268">
        <v>0.5</v>
      </c>
      <c r="V48" s="268">
        <v>1</v>
      </c>
      <c r="W48" s="268">
        <v>2</v>
      </c>
      <c r="X48" s="88">
        <f t="shared" si="2"/>
        <v>32</v>
      </c>
      <c r="Y48" s="269">
        <f t="shared" si="3"/>
        <v>52.459016393442624</v>
      </c>
      <c r="Z48" s="89"/>
    </row>
    <row r="49" spans="1:26" ht="15.75" customHeight="1" x14ac:dyDescent="0.25">
      <c r="A49" s="28">
        <v>42</v>
      </c>
      <c r="B49" s="38" t="s">
        <v>538</v>
      </c>
      <c r="C49" s="38" t="s">
        <v>68</v>
      </c>
      <c r="D49" s="38" t="s">
        <v>96</v>
      </c>
      <c r="E49" s="100" t="s">
        <v>238</v>
      </c>
      <c r="F49" s="101">
        <v>40303</v>
      </c>
      <c r="G49" s="38" t="s">
        <v>2</v>
      </c>
      <c r="H49" s="38" t="s">
        <v>226</v>
      </c>
      <c r="I49" s="91">
        <v>7</v>
      </c>
      <c r="J49" s="38" t="s">
        <v>604</v>
      </c>
      <c r="K49" s="268">
        <v>2.5</v>
      </c>
      <c r="L49" s="268">
        <v>4</v>
      </c>
      <c r="M49" s="268">
        <v>1</v>
      </c>
      <c r="N49" s="268">
        <v>3</v>
      </c>
      <c r="O49" s="268">
        <v>3</v>
      </c>
      <c r="P49" s="268">
        <v>0</v>
      </c>
      <c r="Q49" s="268">
        <v>6</v>
      </c>
      <c r="R49" s="268">
        <v>4</v>
      </c>
      <c r="S49" s="268">
        <v>0.5</v>
      </c>
      <c r="T49" s="268">
        <v>1.5</v>
      </c>
      <c r="U49" s="268">
        <v>2</v>
      </c>
      <c r="V49" s="268">
        <v>0</v>
      </c>
      <c r="W49" s="268">
        <v>3.5</v>
      </c>
      <c r="X49" s="88">
        <f t="shared" si="2"/>
        <v>31</v>
      </c>
      <c r="Y49" s="269">
        <f t="shared" si="3"/>
        <v>50.819672131147541</v>
      </c>
      <c r="Z49" s="89"/>
    </row>
    <row r="50" spans="1:26" ht="15.75" customHeight="1" x14ac:dyDescent="0.25">
      <c r="A50" s="28">
        <v>43</v>
      </c>
      <c r="B50" s="35" t="s">
        <v>557</v>
      </c>
      <c r="C50" s="35" t="s">
        <v>61</v>
      </c>
      <c r="D50" s="35" t="s">
        <v>558</v>
      </c>
      <c r="E50" s="100" t="s">
        <v>238</v>
      </c>
      <c r="F50" s="34">
        <v>40316</v>
      </c>
      <c r="G50" s="38" t="s">
        <v>2</v>
      </c>
      <c r="H50" s="35" t="s">
        <v>379</v>
      </c>
      <c r="I50" s="91">
        <v>7</v>
      </c>
      <c r="J50" s="35" t="s">
        <v>606</v>
      </c>
      <c r="K50" s="268">
        <v>4</v>
      </c>
      <c r="L50" s="268">
        <v>0</v>
      </c>
      <c r="M50" s="268">
        <v>5.5</v>
      </c>
      <c r="N50" s="268">
        <v>3</v>
      </c>
      <c r="O50" s="268">
        <v>2.5</v>
      </c>
      <c r="P50" s="268">
        <v>3</v>
      </c>
      <c r="Q50" s="268">
        <v>0</v>
      </c>
      <c r="R50" s="268">
        <v>4.5</v>
      </c>
      <c r="S50" s="268">
        <v>0</v>
      </c>
      <c r="T50" s="268">
        <v>2</v>
      </c>
      <c r="U50" s="268">
        <v>3</v>
      </c>
      <c r="V50" s="268">
        <v>1</v>
      </c>
      <c r="W50" s="268">
        <v>2.5</v>
      </c>
      <c r="X50" s="88">
        <f t="shared" si="2"/>
        <v>31</v>
      </c>
      <c r="Y50" s="269">
        <f t="shared" si="3"/>
        <v>50.819672131147541</v>
      </c>
      <c r="Z50" s="89"/>
    </row>
    <row r="51" spans="1:26" ht="15.75" customHeight="1" x14ac:dyDescent="0.25">
      <c r="A51" s="28">
        <v>44</v>
      </c>
      <c r="B51" s="56" t="s">
        <v>485</v>
      </c>
      <c r="C51" s="56" t="s">
        <v>584</v>
      </c>
      <c r="D51" s="56" t="s">
        <v>585</v>
      </c>
      <c r="E51" s="100" t="s">
        <v>238</v>
      </c>
      <c r="F51" s="92">
        <v>40693</v>
      </c>
      <c r="G51" s="38" t="s">
        <v>2</v>
      </c>
      <c r="H51" s="90" t="s">
        <v>508</v>
      </c>
      <c r="I51" s="91">
        <v>7</v>
      </c>
      <c r="J51" s="90" t="s">
        <v>987</v>
      </c>
      <c r="K51" s="268">
        <v>2</v>
      </c>
      <c r="L51" s="268">
        <v>3</v>
      </c>
      <c r="M51" s="268">
        <v>5</v>
      </c>
      <c r="N51" s="268">
        <v>3</v>
      </c>
      <c r="O51" s="268">
        <v>1</v>
      </c>
      <c r="P51" s="268">
        <v>0</v>
      </c>
      <c r="Q51" s="268">
        <v>6</v>
      </c>
      <c r="R51" s="268">
        <v>2</v>
      </c>
      <c r="S51" s="268">
        <v>2</v>
      </c>
      <c r="T51" s="268">
        <v>1.5</v>
      </c>
      <c r="U51" s="268">
        <v>1.5</v>
      </c>
      <c r="V51" s="268">
        <v>0</v>
      </c>
      <c r="W51" s="268">
        <v>4</v>
      </c>
      <c r="X51" s="88">
        <f t="shared" si="2"/>
        <v>31</v>
      </c>
      <c r="Y51" s="269">
        <f t="shared" si="3"/>
        <v>50.819672131147541</v>
      </c>
      <c r="Z51" s="89"/>
    </row>
    <row r="52" spans="1:26" ht="15.75" customHeight="1" x14ac:dyDescent="0.25">
      <c r="A52" s="28">
        <v>45</v>
      </c>
      <c r="B52" s="38" t="s">
        <v>21</v>
      </c>
      <c r="C52" s="38" t="s">
        <v>52</v>
      </c>
      <c r="D52" s="38" t="s">
        <v>537</v>
      </c>
      <c r="E52" s="100" t="s">
        <v>238</v>
      </c>
      <c r="F52" s="101">
        <v>40434</v>
      </c>
      <c r="G52" s="38" t="s">
        <v>2</v>
      </c>
      <c r="H52" s="38" t="s">
        <v>226</v>
      </c>
      <c r="I52" s="91">
        <v>7</v>
      </c>
      <c r="J52" s="38" t="s">
        <v>604</v>
      </c>
      <c r="K52" s="268">
        <v>2</v>
      </c>
      <c r="L52" s="268">
        <v>0</v>
      </c>
      <c r="M52" s="268">
        <v>3</v>
      </c>
      <c r="N52" s="268">
        <v>2.5</v>
      </c>
      <c r="O52" s="268">
        <v>2</v>
      </c>
      <c r="P52" s="268">
        <v>1</v>
      </c>
      <c r="Q52" s="268">
        <v>7</v>
      </c>
      <c r="R52" s="268">
        <v>4.5</v>
      </c>
      <c r="S52" s="268">
        <v>1</v>
      </c>
      <c r="T52" s="268">
        <v>1.5</v>
      </c>
      <c r="U52" s="268">
        <v>2</v>
      </c>
      <c r="V52" s="268">
        <v>0</v>
      </c>
      <c r="W52" s="268">
        <v>4</v>
      </c>
      <c r="X52" s="88">
        <f t="shared" si="2"/>
        <v>30.5</v>
      </c>
      <c r="Y52" s="269">
        <f t="shared" si="3"/>
        <v>50</v>
      </c>
      <c r="Z52" s="89"/>
    </row>
    <row r="53" spans="1:26" ht="15.75" customHeight="1" x14ac:dyDescent="0.25">
      <c r="A53" s="28">
        <v>46</v>
      </c>
      <c r="B53" s="35" t="s">
        <v>548</v>
      </c>
      <c r="C53" s="35" t="s">
        <v>481</v>
      </c>
      <c r="D53" s="35" t="s">
        <v>38</v>
      </c>
      <c r="E53" s="100" t="s">
        <v>238</v>
      </c>
      <c r="F53" s="34">
        <v>40495</v>
      </c>
      <c r="G53" s="38" t="s">
        <v>2</v>
      </c>
      <c r="H53" s="35" t="s">
        <v>598</v>
      </c>
      <c r="I53" s="91">
        <v>7</v>
      </c>
      <c r="J53" s="102" t="s">
        <v>608</v>
      </c>
      <c r="K53" s="268">
        <v>2</v>
      </c>
      <c r="L53" s="268">
        <v>4</v>
      </c>
      <c r="M53" s="268">
        <v>3.5</v>
      </c>
      <c r="N53" s="268">
        <v>0.5</v>
      </c>
      <c r="O53" s="268">
        <v>1</v>
      </c>
      <c r="P53" s="268">
        <v>0</v>
      </c>
      <c r="Q53" s="268">
        <v>5</v>
      </c>
      <c r="R53" s="268">
        <v>3.5</v>
      </c>
      <c r="S53" s="268">
        <v>1</v>
      </c>
      <c r="T53" s="268">
        <v>2</v>
      </c>
      <c r="U53" s="268">
        <v>3</v>
      </c>
      <c r="V53" s="268">
        <v>0</v>
      </c>
      <c r="W53" s="268">
        <v>3.5</v>
      </c>
      <c r="X53" s="88">
        <f t="shared" si="2"/>
        <v>29</v>
      </c>
      <c r="Y53" s="269">
        <f t="shared" si="3"/>
        <v>47.540983606557376</v>
      </c>
      <c r="Z53" s="89"/>
    </row>
    <row r="54" spans="1:26" ht="15.75" customHeight="1" x14ac:dyDescent="0.25">
      <c r="A54" s="28">
        <v>47</v>
      </c>
      <c r="B54" s="35" t="s">
        <v>533</v>
      </c>
      <c r="C54" s="35" t="s">
        <v>291</v>
      </c>
      <c r="D54" s="35" t="s">
        <v>534</v>
      </c>
      <c r="E54" s="100" t="s">
        <v>238</v>
      </c>
      <c r="F54" s="34">
        <v>40388</v>
      </c>
      <c r="G54" s="38" t="s">
        <v>2</v>
      </c>
      <c r="H54" s="35" t="s">
        <v>392</v>
      </c>
      <c r="I54" s="91">
        <v>7</v>
      </c>
      <c r="J54" s="35" t="s">
        <v>602</v>
      </c>
      <c r="K54" s="268">
        <v>2</v>
      </c>
      <c r="L54" s="268">
        <v>2</v>
      </c>
      <c r="M54" s="268">
        <v>3.5</v>
      </c>
      <c r="N54" s="268">
        <v>2</v>
      </c>
      <c r="O54" s="268">
        <v>1</v>
      </c>
      <c r="P54" s="268">
        <v>5</v>
      </c>
      <c r="Q54" s="268">
        <v>4.5</v>
      </c>
      <c r="R54" s="268">
        <v>2</v>
      </c>
      <c r="S54" s="268">
        <v>1</v>
      </c>
      <c r="T54" s="268">
        <v>1</v>
      </c>
      <c r="U54" s="268">
        <v>1.5</v>
      </c>
      <c r="V54" s="268">
        <v>0</v>
      </c>
      <c r="W54" s="268">
        <v>1.5</v>
      </c>
      <c r="X54" s="88">
        <f t="shared" si="2"/>
        <v>27</v>
      </c>
      <c r="Y54" s="269">
        <f t="shared" si="3"/>
        <v>44.26229508196721</v>
      </c>
      <c r="Z54" s="89"/>
    </row>
    <row r="55" spans="1:26" ht="15.75" customHeight="1" x14ac:dyDescent="0.25">
      <c r="A55" s="28">
        <v>48</v>
      </c>
      <c r="B55" s="38" t="s">
        <v>540</v>
      </c>
      <c r="C55" s="38" t="s">
        <v>541</v>
      </c>
      <c r="D55" s="38" t="s">
        <v>62</v>
      </c>
      <c r="E55" s="100" t="s">
        <v>238</v>
      </c>
      <c r="F55" s="101">
        <v>40336</v>
      </c>
      <c r="G55" s="38" t="s">
        <v>2</v>
      </c>
      <c r="H55" s="38" t="s">
        <v>226</v>
      </c>
      <c r="I55" s="91">
        <v>7</v>
      </c>
      <c r="J55" s="38" t="s">
        <v>398</v>
      </c>
      <c r="K55" s="268">
        <v>1.5</v>
      </c>
      <c r="L55" s="268">
        <v>4</v>
      </c>
      <c r="M55" s="268">
        <v>1</v>
      </c>
      <c r="N55" s="268">
        <v>1.5</v>
      </c>
      <c r="O55" s="268">
        <v>2</v>
      </c>
      <c r="P55" s="268">
        <v>2</v>
      </c>
      <c r="Q55" s="268">
        <v>5.5</v>
      </c>
      <c r="R55" s="268">
        <v>4</v>
      </c>
      <c r="S55" s="268">
        <v>0.5</v>
      </c>
      <c r="T55" s="268">
        <v>1</v>
      </c>
      <c r="U55" s="268">
        <v>2</v>
      </c>
      <c r="V55" s="268">
        <v>0</v>
      </c>
      <c r="W55" s="268">
        <v>1.5</v>
      </c>
      <c r="X55" s="88">
        <f t="shared" si="2"/>
        <v>26.5</v>
      </c>
      <c r="Y55" s="269">
        <f t="shared" si="3"/>
        <v>43.442622950819676</v>
      </c>
      <c r="Z55" s="89"/>
    </row>
    <row r="56" spans="1:26" ht="15.75" customHeight="1" x14ac:dyDescent="0.25">
      <c r="A56" s="28">
        <v>49</v>
      </c>
      <c r="B56" s="35" t="s">
        <v>546</v>
      </c>
      <c r="C56" s="35" t="s">
        <v>547</v>
      </c>
      <c r="D56" s="35" t="s">
        <v>26</v>
      </c>
      <c r="E56" s="100" t="s">
        <v>238</v>
      </c>
      <c r="F56" s="86">
        <v>40313</v>
      </c>
      <c r="G56" s="38" t="s">
        <v>2</v>
      </c>
      <c r="H56" s="35" t="s">
        <v>598</v>
      </c>
      <c r="I56" s="91">
        <v>7</v>
      </c>
      <c r="J56" s="35" t="s">
        <v>607</v>
      </c>
      <c r="K56" s="268">
        <v>1</v>
      </c>
      <c r="L56" s="268">
        <v>3</v>
      </c>
      <c r="M56" s="268">
        <v>1</v>
      </c>
      <c r="N56" s="268">
        <v>3.5</v>
      </c>
      <c r="O56" s="268">
        <v>2</v>
      </c>
      <c r="P56" s="268">
        <v>0</v>
      </c>
      <c r="Q56" s="268">
        <v>5</v>
      </c>
      <c r="R56" s="268">
        <v>2</v>
      </c>
      <c r="S56" s="268">
        <v>0.5</v>
      </c>
      <c r="T56" s="268">
        <v>1.5</v>
      </c>
      <c r="U56" s="268">
        <v>0.5</v>
      </c>
      <c r="V56" s="268">
        <v>0</v>
      </c>
      <c r="W56" s="268">
        <v>4</v>
      </c>
      <c r="X56" s="88">
        <f t="shared" si="2"/>
        <v>24</v>
      </c>
      <c r="Y56" s="269">
        <f t="shared" si="3"/>
        <v>39.344262295081968</v>
      </c>
      <c r="Z56" s="89"/>
    </row>
    <row r="57" spans="1:26" ht="15.75" customHeight="1" x14ac:dyDescent="0.25">
      <c r="A57" s="28">
        <v>50</v>
      </c>
      <c r="B57" s="35" t="s">
        <v>90</v>
      </c>
      <c r="C57" s="35" t="s">
        <v>218</v>
      </c>
      <c r="D57" s="35" t="s">
        <v>669</v>
      </c>
      <c r="E57" s="100" t="s">
        <v>238</v>
      </c>
      <c r="F57" s="34">
        <v>40508</v>
      </c>
      <c r="G57" s="38" t="s">
        <v>2</v>
      </c>
      <c r="H57" s="35" t="s">
        <v>598</v>
      </c>
      <c r="I57" s="91">
        <v>7</v>
      </c>
      <c r="J57" s="35" t="s">
        <v>954</v>
      </c>
      <c r="K57" s="268">
        <v>2</v>
      </c>
      <c r="L57" s="268">
        <v>1</v>
      </c>
      <c r="M57" s="268">
        <v>3</v>
      </c>
      <c r="N57" s="268">
        <v>4</v>
      </c>
      <c r="O57" s="268">
        <v>3</v>
      </c>
      <c r="P57" s="268">
        <v>2</v>
      </c>
      <c r="Q57" s="268">
        <v>0</v>
      </c>
      <c r="R57" s="268">
        <v>2</v>
      </c>
      <c r="S57" s="268">
        <v>0.5</v>
      </c>
      <c r="T57" s="268">
        <v>1.5</v>
      </c>
      <c r="U57" s="268">
        <v>0</v>
      </c>
      <c r="V57" s="268">
        <v>0</v>
      </c>
      <c r="W57" s="268">
        <v>4.5</v>
      </c>
      <c r="X57" s="270">
        <f t="shared" si="2"/>
        <v>23.5</v>
      </c>
      <c r="Y57" s="269"/>
      <c r="Z57" s="89"/>
    </row>
  </sheetData>
  <sortState ref="A8:Y57">
    <sortCondition descending="1" ref="X8:X57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topLeftCell="A7" workbookViewId="0">
      <selection activeCell="G23" sqref="G23"/>
    </sheetView>
  </sheetViews>
  <sheetFormatPr defaultColWidth="12.7109375" defaultRowHeight="15" x14ac:dyDescent="0.2"/>
  <cols>
    <col min="1" max="1" width="5.28515625" style="232" customWidth="1"/>
    <col min="2" max="4" width="12.7109375" style="232"/>
    <col min="5" max="5" width="6.42578125" style="232" customWidth="1"/>
    <col min="6" max="6" width="12.7109375" style="232"/>
    <col min="7" max="7" width="8.140625" style="232" customWidth="1"/>
    <col min="8" max="8" width="23.28515625" style="232" customWidth="1"/>
    <col min="9" max="9" width="8.28515625" style="232" customWidth="1"/>
    <col min="10" max="10" width="28.28515625" style="232" customWidth="1"/>
    <col min="11" max="12" width="5.28515625" style="232" customWidth="1"/>
    <col min="13" max="13" width="5.5703125" style="232" customWidth="1"/>
    <col min="14" max="14" width="5.42578125" style="232" customWidth="1"/>
    <col min="15" max="15" width="4.7109375" style="232" customWidth="1"/>
    <col min="16" max="16" width="5.7109375" style="232" customWidth="1"/>
    <col min="17" max="17" width="5.42578125" style="232" customWidth="1"/>
    <col min="18" max="18" width="4.85546875" style="232" customWidth="1"/>
    <col min="19" max="19" width="5.140625" style="232" customWidth="1"/>
    <col min="20" max="20" width="5.42578125" style="232" customWidth="1"/>
    <col min="21" max="21" width="6.28515625" style="232" customWidth="1"/>
    <col min="22" max="22" width="5.42578125" style="232" customWidth="1"/>
    <col min="23" max="23" width="9.28515625" style="232" customWidth="1"/>
    <col min="24" max="25" width="12.7109375" style="233"/>
    <col min="26" max="16384" width="12.7109375" style="232"/>
  </cols>
  <sheetData>
    <row r="1" spans="1:26" x14ac:dyDescent="0.2">
      <c r="A1" s="230" t="s">
        <v>0</v>
      </c>
      <c r="B1" s="231" t="s">
        <v>964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0"/>
    </row>
    <row r="2" spans="1:26" x14ac:dyDescent="0.2">
      <c r="A2" s="231"/>
      <c r="B2" s="231" t="s">
        <v>1</v>
      </c>
      <c r="C2" s="231" t="s">
        <v>2</v>
      </c>
      <c r="D2" s="231" t="s">
        <v>0</v>
      </c>
      <c r="E2" s="231"/>
      <c r="F2" s="231"/>
      <c r="G2" s="231"/>
      <c r="H2" s="231"/>
      <c r="I2" s="231"/>
      <c r="J2" s="231"/>
      <c r="K2" s="231"/>
      <c r="L2" s="231"/>
      <c r="M2" s="230"/>
    </row>
    <row r="3" spans="1:26" x14ac:dyDescent="0.2">
      <c r="A3" s="231"/>
      <c r="B3" s="231" t="s">
        <v>3</v>
      </c>
      <c r="C3" s="231" t="s">
        <v>4</v>
      </c>
      <c r="D3" s="231"/>
      <c r="E3" s="231"/>
      <c r="F3" s="231"/>
      <c r="G3" s="231"/>
      <c r="H3" s="231"/>
      <c r="I3" s="231"/>
      <c r="J3" s="231"/>
      <c r="K3" s="231"/>
      <c r="L3" s="231"/>
      <c r="M3" s="230"/>
    </row>
    <row r="4" spans="1:26" x14ac:dyDescent="0.2">
      <c r="A4" s="231"/>
      <c r="B4" s="231" t="s">
        <v>5</v>
      </c>
      <c r="C4" s="231">
        <v>8</v>
      </c>
      <c r="D4" s="231"/>
      <c r="E4" s="231"/>
      <c r="F4" s="231"/>
      <c r="G4" s="231"/>
      <c r="H4" s="231"/>
      <c r="I4" s="231"/>
      <c r="J4" s="231"/>
      <c r="K4" s="231"/>
      <c r="L4" s="231"/>
      <c r="M4" s="230"/>
    </row>
    <row r="5" spans="1:26" x14ac:dyDescent="0.2">
      <c r="A5" s="231"/>
      <c r="B5" s="231" t="s">
        <v>6</v>
      </c>
      <c r="C5" s="231">
        <v>61</v>
      </c>
      <c r="D5" s="231"/>
      <c r="E5" s="231"/>
      <c r="F5" s="234"/>
      <c r="G5" s="231"/>
      <c r="H5" s="231"/>
      <c r="I5" s="231"/>
      <c r="J5" s="231"/>
      <c r="K5" s="231"/>
      <c r="L5" s="231"/>
      <c r="M5" s="230"/>
    </row>
    <row r="6" spans="1:26" x14ac:dyDescent="0.2">
      <c r="A6" s="235"/>
      <c r="B6" s="235"/>
      <c r="C6" s="235"/>
      <c r="D6" s="235"/>
      <c r="E6" s="235"/>
      <c r="F6" s="236"/>
      <c r="G6" s="235"/>
      <c r="H6" s="235"/>
      <c r="I6" s="235"/>
      <c r="J6" s="235"/>
      <c r="K6" s="237"/>
      <c r="L6" s="235"/>
    </row>
    <row r="7" spans="1:26" ht="39.75" customHeight="1" x14ac:dyDescent="0.2">
      <c r="A7" s="272" t="s">
        <v>9</v>
      </c>
      <c r="B7" s="272" t="s">
        <v>10</v>
      </c>
      <c r="C7" s="272" t="s">
        <v>11</v>
      </c>
      <c r="D7" s="272" t="s">
        <v>12</v>
      </c>
      <c r="E7" s="273" t="s">
        <v>13</v>
      </c>
      <c r="F7" s="273" t="s">
        <v>14</v>
      </c>
      <c r="G7" s="273" t="s">
        <v>15</v>
      </c>
      <c r="H7" s="273" t="s">
        <v>16</v>
      </c>
      <c r="I7" s="273" t="s">
        <v>5</v>
      </c>
      <c r="J7" s="273" t="s">
        <v>17</v>
      </c>
      <c r="K7" s="274">
        <v>1</v>
      </c>
      <c r="L7" s="274">
        <v>2</v>
      </c>
      <c r="M7" s="274">
        <v>3</v>
      </c>
      <c r="N7" s="274">
        <v>4</v>
      </c>
      <c r="O7" s="274">
        <v>5</v>
      </c>
      <c r="P7" s="274">
        <v>6</v>
      </c>
      <c r="Q7" s="274">
        <v>7</v>
      </c>
      <c r="R7" s="274">
        <v>8</v>
      </c>
      <c r="S7" s="274">
        <v>9</v>
      </c>
      <c r="T7" s="274">
        <v>10</v>
      </c>
      <c r="U7" s="274">
        <v>11</v>
      </c>
      <c r="V7" s="274">
        <v>12</v>
      </c>
      <c r="W7" s="274">
        <v>13</v>
      </c>
      <c r="X7" s="274" t="s">
        <v>19</v>
      </c>
      <c r="Y7" s="275" t="s">
        <v>278</v>
      </c>
      <c r="Z7" s="274" t="s">
        <v>18</v>
      </c>
    </row>
    <row r="8" spans="1:26" s="337" customFormat="1" ht="15.75" customHeight="1" x14ac:dyDescent="0.2">
      <c r="A8" s="332">
        <v>1</v>
      </c>
      <c r="B8" s="259" t="s">
        <v>663</v>
      </c>
      <c r="C8" s="259" t="s">
        <v>664</v>
      </c>
      <c r="D8" s="333" t="s">
        <v>111</v>
      </c>
      <c r="E8" s="334" t="s">
        <v>8</v>
      </c>
      <c r="F8" s="291">
        <v>39847</v>
      </c>
      <c r="G8" s="332" t="s">
        <v>2</v>
      </c>
      <c r="H8" s="259" t="s">
        <v>508</v>
      </c>
      <c r="I8" s="334">
        <v>8</v>
      </c>
      <c r="J8" s="259" t="s">
        <v>705</v>
      </c>
      <c r="K8" s="335">
        <v>5</v>
      </c>
      <c r="L8" s="335">
        <v>6</v>
      </c>
      <c r="M8" s="335">
        <v>6</v>
      </c>
      <c r="N8" s="335">
        <v>4</v>
      </c>
      <c r="O8" s="335">
        <v>3</v>
      </c>
      <c r="P8" s="335">
        <v>8</v>
      </c>
      <c r="Q8" s="335">
        <v>8</v>
      </c>
      <c r="R8" s="335">
        <v>6</v>
      </c>
      <c r="S8" s="335">
        <v>2</v>
      </c>
      <c r="T8" s="335">
        <v>2</v>
      </c>
      <c r="U8" s="335">
        <v>3</v>
      </c>
      <c r="V8" s="335">
        <v>2</v>
      </c>
      <c r="W8" s="335">
        <v>3.5</v>
      </c>
      <c r="X8" s="334">
        <f t="shared" ref="X8:X52" si="0">SUM(K8:W8)</f>
        <v>58.5</v>
      </c>
      <c r="Y8" s="336">
        <f t="shared" ref="Y8:Y52" si="1">X8*100/61</f>
        <v>95.901639344262293</v>
      </c>
      <c r="Z8" s="332" t="s">
        <v>960</v>
      </c>
    </row>
    <row r="9" spans="1:26" s="337" customFormat="1" ht="15.75" customHeight="1" x14ac:dyDescent="0.2">
      <c r="A9" s="332">
        <v>2</v>
      </c>
      <c r="B9" s="338" t="s">
        <v>619</v>
      </c>
      <c r="C9" s="338" t="s">
        <v>620</v>
      </c>
      <c r="D9" s="339" t="s">
        <v>621</v>
      </c>
      <c r="E9" s="334" t="s">
        <v>238</v>
      </c>
      <c r="F9" s="340">
        <v>40039</v>
      </c>
      <c r="G9" s="332" t="s">
        <v>2</v>
      </c>
      <c r="H9" s="338" t="s">
        <v>681</v>
      </c>
      <c r="I9" s="334">
        <v>8</v>
      </c>
      <c r="J9" s="338" t="s">
        <v>690</v>
      </c>
      <c r="K9" s="335">
        <v>4</v>
      </c>
      <c r="L9" s="335">
        <v>6</v>
      </c>
      <c r="M9" s="335">
        <v>6</v>
      </c>
      <c r="N9" s="335">
        <v>3</v>
      </c>
      <c r="O9" s="335">
        <v>3</v>
      </c>
      <c r="P9" s="335">
        <v>7</v>
      </c>
      <c r="Q9" s="335">
        <v>7.5</v>
      </c>
      <c r="R9" s="335">
        <v>3</v>
      </c>
      <c r="S9" s="335">
        <v>2</v>
      </c>
      <c r="T9" s="335">
        <v>2</v>
      </c>
      <c r="U9" s="335">
        <v>3</v>
      </c>
      <c r="V9" s="335">
        <v>3</v>
      </c>
      <c r="W9" s="335">
        <v>4.5</v>
      </c>
      <c r="X9" s="334">
        <f t="shared" si="0"/>
        <v>54</v>
      </c>
      <c r="Y9" s="336">
        <f t="shared" si="1"/>
        <v>88.52459016393442</v>
      </c>
      <c r="Z9" s="332" t="s">
        <v>961</v>
      </c>
    </row>
    <row r="10" spans="1:26" s="337" customFormat="1" ht="15.75" customHeight="1" x14ac:dyDescent="0.2">
      <c r="A10" s="332">
        <v>3</v>
      </c>
      <c r="B10" s="341" t="s">
        <v>674</v>
      </c>
      <c r="C10" s="341" t="s">
        <v>365</v>
      </c>
      <c r="D10" s="342" t="s">
        <v>458</v>
      </c>
      <c r="E10" s="334" t="s">
        <v>238</v>
      </c>
      <c r="F10" s="343">
        <v>40019</v>
      </c>
      <c r="G10" s="332" t="s">
        <v>2</v>
      </c>
      <c r="H10" s="341" t="s">
        <v>505</v>
      </c>
      <c r="I10" s="334">
        <v>8</v>
      </c>
      <c r="J10" s="341" t="s">
        <v>404</v>
      </c>
      <c r="K10" s="335">
        <v>1.5</v>
      </c>
      <c r="L10" s="335">
        <v>5.5</v>
      </c>
      <c r="M10" s="335">
        <v>6</v>
      </c>
      <c r="N10" s="335">
        <v>4</v>
      </c>
      <c r="O10" s="335">
        <v>3</v>
      </c>
      <c r="P10" s="335">
        <v>6</v>
      </c>
      <c r="Q10" s="335">
        <v>6</v>
      </c>
      <c r="R10" s="335">
        <v>7.5</v>
      </c>
      <c r="S10" s="335" t="s">
        <v>978</v>
      </c>
      <c r="T10" s="335">
        <v>2</v>
      </c>
      <c r="U10" s="335">
        <v>2.5</v>
      </c>
      <c r="V10" s="335">
        <v>2.5</v>
      </c>
      <c r="W10" s="335">
        <v>5</v>
      </c>
      <c r="X10" s="334">
        <f t="shared" si="0"/>
        <v>51.5</v>
      </c>
      <c r="Y10" s="336">
        <f t="shared" si="1"/>
        <v>84.426229508196727</v>
      </c>
      <c r="Z10" s="332" t="s">
        <v>961</v>
      </c>
    </row>
    <row r="11" spans="1:26" s="337" customFormat="1" ht="15.75" customHeight="1" x14ac:dyDescent="0.2">
      <c r="A11" s="332">
        <v>4</v>
      </c>
      <c r="B11" s="332" t="s">
        <v>661</v>
      </c>
      <c r="C11" s="332" t="s">
        <v>22</v>
      </c>
      <c r="D11" s="344" t="s">
        <v>62</v>
      </c>
      <c r="E11" s="334" t="s">
        <v>238</v>
      </c>
      <c r="F11" s="345">
        <v>39855</v>
      </c>
      <c r="G11" s="332" t="s">
        <v>2</v>
      </c>
      <c r="H11" s="338" t="s">
        <v>682</v>
      </c>
      <c r="I11" s="334">
        <v>8</v>
      </c>
      <c r="J11" s="338" t="s">
        <v>704</v>
      </c>
      <c r="K11" s="335">
        <v>4</v>
      </c>
      <c r="L11" s="335">
        <v>5</v>
      </c>
      <c r="M11" s="335">
        <v>4</v>
      </c>
      <c r="N11" s="335">
        <v>4</v>
      </c>
      <c r="O11" s="335">
        <v>3</v>
      </c>
      <c r="P11" s="335">
        <v>5</v>
      </c>
      <c r="Q11" s="335">
        <v>8</v>
      </c>
      <c r="R11" s="335">
        <v>5</v>
      </c>
      <c r="S11" s="335">
        <v>1</v>
      </c>
      <c r="T11" s="335">
        <v>2</v>
      </c>
      <c r="U11" s="335">
        <v>3</v>
      </c>
      <c r="V11" s="335">
        <v>1.5</v>
      </c>
      <c r="W11" s="335">
        <v>5</v>
      </c>
      <c r="X11" s="334">
        <f t="shared" si="0"/>
        <v>50.5</v>
      </c>
      <c r="Y11" s="336">
        <f t="shared" si="1"/>
        <v>82.786885245901644</v>
      </c>
      <c r="Z11" s="332" t="s">
        <v>961</v>
      </c>
    </row>
    <row r="12" spans="1:26" s="337" customFormat="1" ht="15.75" customHeight="1" x14ac:dyDescent="0.2">
      <c r="A12" s="332">
        <v>5</v>
      </c>
      <c r="B12" s="332" t="s">
        <v>666</v>
      </c>
      <c r="C12" s="332" t="s">
        <v>979</v>
      </c>
      <c r="D12" s="344" t="s">
        <v>980</v>
      </c>
      <c r="E12" s="334" t="s">
        <v>238</v>
      </c>
      <c r="F12" s="346">
        <v>39695</v>
      </c>
      <c r="G12" s="332" t="s">
        <v>2</v>
      </c>
      <c r="H12" s="259" t="s">
        <v>685</v>
      </c>
      <c r="I12" s="334">
        <v>8</v>
      </c>
      <c r="J12" s="259" t="s">
        <v>706</v>
      </c>
      <c r="K12" s="335">
        <v>3.5</v>
      </c>
      <c r="L12" s="335">
        <v>3.5</v>
      </c>
      <c r="M12" s="335">
        <v>6</v>
      </c>
      <c r="N12" s="335">
        <v>4</v>
      </c>
      <c r="O12" s="335">
        <v>2.5</v>
      </c>
      <c r="P12" s="335">
        <v>6</v>
      </c>
      <c r="Q12" s="335">
        <v>5</v>
      </c>
      <c r="R12" s="335">
        <v>6</v>
      </c>
      <c r="S12" s="335">
        <v>2</v>
      </c>
      <c r="T12" s="335">
        <v>2</v>
      </c>
      <c r="U12" s="335">
        <v>2</v>
      </c>
      <c r="V12" s="335">
        <v>3</v>
      </c>
      <c r="W12" s="335">
        <v>3.5</v>
      </c>
      <c r="X12" s="334">
        <f t="shared" si="0"/>
        <v>49</v>
      </c>
      <c r="Y12" s="336">
        <f t="shared" si="1"/>
        <v>80.327868852459019</v>
      </c>
      <c r="Z12" s="332" t="s">
        <v>961</v>
      </c>
    </row>
    <row r="13" spans="1:26" s="337" customFormat="1" ht="15.75" customHeight="1" x14ac:dyDescent="0.2">
      <c r="A13" s="332">
        <v>6</v>
      </c>
      <c r="B13" s="259" t="s">
        <v>665</v>
      </c>
      <c r="C13" s="259" t="s">
        <v>85</v>
      </c>
      <c r="D13" s="333" t="s">
        <v>317</v>
      </c>
      <c r="E13" s="334" t="s">
        <v>238</v>
      </c>
      <c r="F13" s="291">
        <v>40093</v>
      </c>
      <c r="G13" s="332" t="s">
        <v>2</v>
      </c>
      <c r="H13" s="259" t="s">
        <v>228</v>
      </c>
      <c r="I13" s="334">
        <v>8</v>
      </c>
      <c r="J13" s="259" t="s">
        <v>699</v>
      </c>
      <c r="K13" s="335">
        <v>5</v>
      </c>
      <c r="L13" s="335">
        <v>1.5</v>
      </c>
      <c r="M13" s="335">
        <v>6</v>
      </c>
      <c r="N13" s="335">
        <v>4</v>
      </c>
      <c r="O13" s="335">
        <v>0</v>
      </c>
      <c r="P13" s="335">
        <v>7.5</v>
      </c>
      <c r="Q13" s="335">
        <v>5</v>
      </c>
      <c r="R13" s="335">
        <v>6</v>
      </c>
      <c r="S13" s="335">
        <v>2</v>
      </c>
      <c r="T13" s="335">
        <v>1.5</v>
      </c>
      <c r="U13" s="335">
        <v>2.5</v>
      </c>
      <c r="V13" s="335">
        <v>2</v>
      </c>
      <c r="W13" s="335">
        <v>5</v>
      </c>
      <c r="X13" s="334">
        <f t="shared" si="0"/>
        <v>48</v>
      </c>
      <c r="Y13" s="336">
        <f t="shared" si="1"/>
        <v>78.688524590163937</v>
      </c>
      <c r="Z13" s="332" t="s">
        <v>961</v>
      </c>
    </row>
    <row r="14" spans="1:26" s="337" customFormat="1" ht="15.75" customHeight="1" x14ac:dyDescent="0.2">
      <c r="A14" s="332">
        <v>7</v>
      </c>
      <c r="B14" s="347" t="s">
        <v>641</v>
      </c>
      <c r="C14" s="347" t="s">
        <v>79</v>
      </c>
      <c r="D14" s="348" t="s">
        <v>65</v>
      </c>
      <c r="E14" s="334" t="s">
        <v>238</v>
      </c>
      <c r="F14" s="345">
        <v>39950</v>
      </c>
      <c r="G14" s="332" t="s">
        <v>2</v>
      </c>
      <c r="H14" s="338" t="s">
        <v>381</v>
      </c>
      <c r="I14" s="334">
        <v>8</v>
      </c>
      <c r="J14" s="347" t="s">
        <v>698</v>
      </c>
      <c r="K14" s="335">
        <v>4</v>
      </c>
      <c r="L14" s="335">
        <v>6</v>
      </c>
      <c r="M14" s="335">
        <v>6</v>
      </c>
      <c r="N14" s="335">
        <v>4</v>
      </c>
      <c r="O14" s="335">
        <v>3</v>
      </c>
      <c r="P14" s="335">
        <v>4</v>
      </c>
      <c r="Q14" s="335">
        <v>6</v>
      </c>
      <c r="R14" s="335">
        <v>2.5</v>
      </c>
      <c r="S14" s="335">
        <v>1</v>
      </c>
      <c r="T14" s="335">
        <v>2</v>
      </c>
      <c r="U14" s="335">
        <v>1.5</v>
      </c>
      <c r="V14" s="335">
        <v>1</v>
      </c>
      <c r="W14" s="335">
        <v>5</v>
      </c>
      <c r="X14" s="334">
        <f t="shared" si="0"/>
        <v>46</v>
      </c>
      <c r="Y14" s="336">
        <f t="shared" si="1"/>
        <v>75.409836065573771</v>
      </c>
      <c r="Z14" s="332" t="s">
        <v>961</v>
      </c>
    </row>
    <row r="15" spans="1:26" s="337" customFormat="1" ht="15.75" customHeight="1" x14ac:dyDescent="0.2">
      <c r="A15" s="332">
        <v>8</v>
      </c>
      <c r="B15" s="349" t="s">
        <v>673</v>
      </c>
      <c r="C15" s="349" t="s">
        <v>91</v>
      </c>
      <c r="D15" s="350" t="s">
        <v>94</v>
      </c>
      <c r="E15" s="334" t="s">
        <v>238</v>
      </c>
      <c r="F15" s="351">
        <v>40299</v>
      </c>
      <c r="G15" s="332" t="s">
        <v>2</v>
      </c>
      <c r="H15" s="349" t="s">
        <v>687</v>
      </c>
      <c r="I15" s="334">
        <v>8</v>
      </c>
      <c r="J15" s="349" t="s">
        <v>694</v>
      </c>
      <c r="K15" s="335">
        <v>4</v>
      </c>
      <c r="L15" s="335">
        <v>4</v>
      </c>
      <c r="M15" s="335">
        <v>6</v>
      </c>
      <c r="N15" s="335">
        <v>4</v>
      </c>
      <c r="O15" s="335">
        <v>3</v>
      </c>
      <c r="P15" s="335">
        <v>6</v>
      </c>
      <c r="Q15" s="335">
        <v>5</v>
      </c>
      <c r="R15" s="335">
        <v>3.5</v>
      </c>
      <c r="S15" s="335">
        <v>1</v>
      </c>
      <c r="T15" s="335">
        <v>2</v>
      </c>
      <c r="U15" s="335">
        <v>3</v>
      </c>
      <c r="V15" s="335">
        <v>1</v>
      </c>
      <c r="W15" s="335">
        <v>3</v>
      </c>
      <c r="X15" s="334">
        <f t="shared" si="0"/>
        <v>45.5</v>
      </c>
      <c r="Y15" s="336">
        <f t="shared" si="1"/>
        <v>74.590163934426229</v>
      </c>
      <c r="Z15" s="332" t="s">
        <v>961</v>
      </c>
    </row>
    <row r="16" spans="1:26" s="337" customFormat="1" ht="15.75" customHeight="1" x14ac:dyDescent="0.2">
      <c r="A16" s="332">
        <v>9</v>
      </c>
      <c r="B16" s="259" t="s">
        <v>672</v>
      </c>
      <c r="C16" s="259" t="s">
        <v>71</v>
      </c>
      <c r="D16" s="333" t="s">
        <v>143</v>
      </c>
      <c r="E16" s="334" t="s">
        <v>238</v>
      </c>
      <c r="F16" s="291">
        <v>40138</v>
      </c>
      <c r="G16" s="332" t="s">
        <v>2</v>
      </c>
      <c r="H16" s="259" t="s">
        <v>686</v>
      </c>
      <c r="I16" s="334">
        <v>8</v>
      </c>
      <c r="J16" s="259" t="s">
        <v>605</v>
      </c>
      <c r="K16" s="335">
        <v>4</v>
      </c>
      <c r="L16" s="335">
        <v>1.5</v>
      </c>
      <c r="M16" s="335">
        <v>6</v>
      </c>
      <c r="N16" s="335">
        <v>4</v>
      </c>
      <c r="O16" s="335">
        <v>3</v>
      </c>
      <c r="P16" s="335">
        <v>2</v>
      </c>
      <c r="Q16" s="335">
        <v>7.5</v>
      </c>
      <c r="R16" s="335">
        <v>5</v>
      </c>
      <c r="S16" s="335">
        <v>2</v>
      </c>
      <c r="T16" s="335">
        <v>2</v>
      </c>
      <c r="U16" s="335">
        <v>3</v>
      </c>
      <c r="V16" s="335">
        <v>0</v>
      </c>
      <c r="W16" s="335">
        <v>5</v>
      </c>
      <c r="X16" s="334">
        <f t="shared" si="0"/>
        <v>45</v>
      </c>
      <c r="Y16" s="336">
        <f t="shared" si="1"/>
        <v>73.770491803278688</v>
      </c>
      <c r="Z16" s="332" t="s">
        <v>961</v>
      </c>
    </row>
    <row r="17" spans="1:26" s="337" customFormat="1" ht="15.75" customHeight="1" x14ac:dyDescent="0.2">
      <c r="A17" s="332">
        <v>10</v>
      </c>
      <c r="B17" s="347" t="s">
        <v>659</v>
      </c>
      <c r="C17" s="347" t="s">
        <v>49</v>
      </c>
      <c r="D17" s="348" t="s">
        <v>660</v>
      </c>
      <c r="E17" s="334" t="s">
        <v>8</v>
      </c>
      <c r="F17" s="345">
        <v>40091</v>
      </c>
      <c r="G17" s="332" t="s">
        <v>2</v>
      </c>
      <c r="H17" s="338" t="s">
        <v>684</v>
      </c>
      <c r="I17" s="334">
        <v>8</v>
      </c>
      <c r="J17" s="338" t="s">
        <v>703</v>
      </c>
      <c r="K17" s="335">
        <v>2.5</v>
      </c>
      <c r="L17" s="335">
        <v>5.5</v>
      </c>
      <c r="M17" s="335">
        <v>2</v>
      </c>
      <c r="N17" s="335">
        <v>4</v>
      </c>
      <c r="O17" s="335">
        <v>3</v>
      </c>
      <c r="P17" s="335">
        <v>2</v>
      </c>
      <c r="Q17" s="335">
        <v>7</v>
      </c>
      <c r="R17" s="335">
        <v>6</v>
      </c>
      <c r="S17" s="335">
        <v>1.5</v>
      </c>
      <c r="T17" s="335">
        <v>2</v>
      </c>
      <c r="U17" s="335">
        <v>3</v>
      </c>
      <c r="V17" s="335">
        <v>1.5</v>
      </c>
      <c r="W17" s="335">
        <v>5</v>
      </c>
      <c r="X17" s="334">
        <f t="shared" si="0"/>
        <v>45</v>
      </c>
      <c r="Y17" s="336">
        <f t="shared" si="1"/>
        <v>73.770491803278688</v>
      </c>
      <c r="Z17" s="332" t="s">
        <v>961</v>
      </c>
    </row>
    <row r="18" spans="1:26" s="337" customFormat="1" ht="15.75" customHeight="1" x14ac:dyDescent="0.2">
      <c r="A18" s="332">
        <v>11</v>
      </c>
      <c r="B18" s="332" t="s">
        <v>662</v>
      </c>
      <c r="C18" s="332" t="s">
        <v>148</v>
      </c>
      <c r="D18" s="344" t="s">
        <v>38</v>
      </c>
      <c r="E18" s="334" t="s">
        <v>238</v>
      </c>
      <c r="F18" s="345">
        <v>40115</v>
      </c>
      <c r="G18" s="332" t="s">
        <v>2</v>
      </c>
      <c r="H18" s="338" t="s">
        <v>682</v>
      </c>
      <c r="I18" s="334">
        <v>8</v>
      </c>
      <c r="J18" s="338" t="s">
        <v>704</v>
      </c>
      <c r="K18" s="335">
        <v>3.5</v>
      </c>
      <c r="L18" s="335">
        <v>6</v>
      </c>
      <c r="M18" s="335">
        <v>2</v>
      </c>
      <c r="N18" s="335">
        <v>3.5</v>
      </c>
      <c r="O18" s="335">
        <v>3</v>
      </c>
      <c r="P18" s="335">
        <v>2</v>
      </c>
      <c r="Q18" s="335">
        <v>8</v>
      </c>
      <c r="R18" s="335">
        <v>6</v>
      </c>
      <c r="S18" s="335">
        <v>1</v>
      </c>
      <c r="T18" s="335">
        <v>2</v>
      </c>
      <c r="U18" s="335">
        <v>3</v>
      </c>
      <c r="V18" s="335">
        <v>1</v>
      </c>
      <c r="W18" s="335">
        <v>3.5</v>
      </c>
      <c r="X18" s="334">
        <f t="shared" si="0"/>
        <v>44.5</v>
      </c>
      <c r="Y18" s="336">
        <f t="shared" si="1"/>
        <v>72.950819672131146</v>
      </c>
      <c r="Z18" s="332" t="s">
        <v>961</v>
      </c>
    </row>
    <row r="19" spans="1:26" s="337" customFormat="1" ht="15.75" customHeight="1" x14ac:dyDescent="0.2">
      <c r="A19" s="332">
        <v>12</v>
      </c>
      <c r="B19" s="259" t="s">
        <v>678</v>
      </c>
      <c r="C19" s="259" t="s">
        <v>91</v>
      </c>
      <c r="D19" s="333" t="s">
        <v>679</v>
      </c>
      <c r="E19" s="334" t="s">
        <v>238</v>
      </c>
      <c r="F19" s="291">
        <v>40049</v>
      </c>
      <c r="G19" s="332" t="s">
        <v>2</v>
      </c>
      <c r="H19" s="259" t="s">
        <v>389</v>
      </c>
      <c r="I19" s="334">
        <v>8</v>
      </c>
      <c r="J19" s="259" t="s">
        <v>711</v>
      </c>
      <c r="K19" s="335">
        <v>3</v>
      </c>
      <c r="L19" s="335">
        <v>5.5</v>
      </c>
      <c r="M19" s="335">
        <v>6</v>
      </c>
      <c r="N19" s="335">
        <v>4</v>
      </c>
      <c r="O19" s="335">
        <v>2</v>
      </c>
      <c r="P19" s="335">
        <v>6.5</v>
      </c>
      <c r="Q19" s="335">
        <v>5</v>
      </c>
      <c r="R19" s="335">
        <v>3.5</v>
      </c>
      <c r="S19" s="335">
        <v>1</v>
      </c>
      <c r="T19" s="335">
        <v>1.5</v>
      </c>
      <c r="U19" s="335">
        <v>2.5</v>
      </c>
      <c r="V19" s="335">
        <v>0</v>
      </c>
      <c r="W19" s="335">
        <v>4</v>
      </c>
      <c r="X19" s="334">
        <f t="shared" si="0"/>
        <v>44.5</v>
      </c>
      <c r="Y19" s="336">
        <f t="shared" si="1"/>
        <v>72.950819672131146</v>
      </c>
      <c r="Z19" s="332" t="s">
        <v>961</v>
      </c>
    </row>
    <row r="20" spans="1:26" ht="15.75" customHeight="1" x14ac:dyDescent="0.2">
      <c r="A20" s="238">
        <v>13</v>
      </c>
      <c r="B20" s="218" t="s">
        <v>667</v>
      </c>
      <c r="C20" s="218" t="s">
        <v>130</v>
      </c>
      <c r="D20" s="239" t="s">
        <v>175</v>
      </c>
      <c r="E20" s="271" t="s">
        <v>8</v>
      </c>
      <c r="F20" s="219">
        <v>39914</v>
      </c>
      <c r="G20" s="240" t="s">
        <v>2</v>
      </c>
      <c r="H20" s="241" t="s">
        <v>684</v>
      </c>
      <c r="I20" s="271">
        <v>8</v>
      </c>
      <c r="J20" s="218" t="s">
        <v>981</v>
      </c>
      <c r="K20" s="242">
        <v>2</v>
      </c>
      <c r="L20" s="242">
        <v>6</v>
      </c>
      <c r="M20" s="242">
        <v>2</v>
      </c>
      <c r="N20" s="242">
        <v>4</v>
      </c>
      <c r="O20" s="242">
        <v>3</v>
      </c>
      <c r="P20" s="242">
        <v>5</v>
      </c>
      <c r="Q20" s="242">
        <v>6</v>
      </c>
      <c r="R20" s="242">
        <v>6</v>
      </c>
      <c r="S20" s="242">
        <v>1</v>
      </c>
      <c r="T20" s="242">
        <v>1.5</v>
      </c>
      <c r="U20" s="242">
        <v>2</v>
      </c>
      <c r="V20" s="242">
        <v>2</v>
      </c>
      <c r="W20" s="242">
        <v>3</v>
      </c>
      <c r="X20" s="243">
        <f t="shared" si="0"/>
        <v>43.5</v>
      </c>
      <c r="Y20" s="244">
        <f t="shared" si="1"/>
        <v>71.311475409836063</v>
      </c>
      <c r="Z20" s="238"/>
    </row>
    <row r="21" spans="1:26" ht="15.75" customHeight="1" x14ac:dyDescent="0.2">
      <c r="A21" s="238">
        <v>14</v>
      </c>
      <c r="B21" s="245" t="s">
        <v>656</v>
      </c>
      <c r="C21" s="245" t="s">
        <v>657</v>
      </c>
      <c r="D21" s="246" t="s">
        <v>456</v>
      </c>
      <c r="E21" s="271" t="s">
        <v>238</v>
      </c>
      <c r="F21" s="247">
        <v>40140</v>
      </c>
      <c r="G21" s="240" t="s">
        <v>2</v>
      </c>
      <c r="H21" s="241" t="s">
        <v>504</v>
      </c>
      <c r="I21" s="271">
        <v>8</v>
      </c>
      <c r="J21" s="241" t="s">
        <v>702</v>
      </c>
      <c r="K21" s="242">
        <v>3</v>
      </c>
      <c r="L21" s="242">
        <v>3</v>
      </c>
      <c r="M21" s="242">
        <v>6</v>
      </c>
      <c r="N21" s="242">
        <v>4</v>
      </c>
      <c r="O21" s="242">
        <v>2</v>
      </c>
      <c r="P21" s="242">
        <v>2</v>
      </c>
      <c r="Q21" s="242">
        <v>6.5</v>
      </c>
      <c r="R21" s="242">
        <v>5</v>
      </c>
      <c r="S21" s="242">
        <v>1</v>
      </c>
      <c r="T21" s="242">
        <v>1</v>
      </c>
      <c r="U21" s="242">
        <v>2.5</v>
      </c>
      <c r="V21" s="242">
        <v>2.5</v>
      </c>
      <c r="W21" s="242">
        <v>4</v>
      </c>
      <c r="X21" s="243">
        <f t="shared" si="0"/>
        <v>42.5</v>
      </c>
      <c r="Y21" s="244">
        <f t="shared" si="1"/>
        <v>69.672131147540981</v>
      </c>
      <c r="Z21" s="238"/>
    </row>
    <row r="22" spans="1:26" ht="15.75" customHeight="1" x14ac:dyDescent="0.2">
      <c r="A22" s="238">
        <v>15</v>
      </c>
      <c r="B22" s="248" t="s">
        <v>651</v>
      </c>
      <c r="C22" s="248" t="s">
        <v>652</v>
      </c>
      <c r="D22" s="249" t="s">
        <v>38</v>
      </c>
      <c r="E22" s="271" t="s">
        <v>238</v>
      </c>
      <c r="F22" s="250">
        <v>39932</v>
      </c>
      <c r="G22" s="240" t="s">
        <v>2</v>
      </c>
      <c r="H22" s="248" t="s">
        <v>502</v>
      </c>
      <c r="I22" s="271">
        <v>8</v>
      </c>
      <c r="J22" s="248" t="s">
        <v>605</v>
      </c>
      <c r="K22" s="242">
        <v>4.5</v>
      </c>
      <c r="L22" s="242">
        <v>6</v>
      </c>
      <c r="M22" s="242">
        <v>2</v>
      </c>
      <c r="N22" s="242">
        <v>4</v>
      </c>
      <c r="O22" s="242">
        <v>0</v>
      </c>
      <c r="P22" s="242">
        <v>8</v>
      </c>
      <c r="Q22" s="242">
        <v>4</v>
      </c>
      <c r="R22" s="242">
        <v>5.5</v>
      </c>
      <c r="S22" s="242">
        <v>0.5</v>
      </c>
      <c r="T22" s="242">
        <v>1.5</v>
      </c>
      <c r="U22" s="242">
        <v>2</v>
      </c>
      <c r="V22" s="242">
        <v>0</v>
      </c>
      <c r="W22" s="242">
        <v>4</v>
      </c>
      <c r="X22" s="243">
        <f t="shared" si="0"/>
        <v>42</v>
      </c>
      <c r="Y22" s="244">
        <f t="shared" si="1"/>
        <v>68.852459016393439</v>
      </c>
      <c r="Z22" s="238"/>
    </row>
    <row r="23" spans="1:26" ht="15.75" customHeight="1" x14ac:dyDescent="0.2">
      <c r="A23" s="238">
        <v>16</v>
      </c>
      <c r="B23" s="245" t="s">
        <v>646</v>
      </c>
      <c r="C23" s="245" t="s">
        <v>647</v>
      </c>
      <c r="D23" s="246" t="s">
        <v>648</v>
      </c>
      <c r="E23" s="271" t="s">
        <v>8</v>
      </c>
      <c r="F23" s="251">
        <v>40084</v>
      </c>
      <c r="G23" s="240" t="s">
        <v>2</v>
      </c>
      <c r="H23" s="248" t="s">
        <v>379</v>
      </c>
      <c r="I23" s="271">
        <v>8</v>
      </c>
      <c r="J23" s="248" t="s">
        <v>700</v>
      </c>
      <c r="K23" s="242">
        <v>3</v>
      </c>
      <c r="L23" s="242">
        <v>3.5</v>
      </c>
      <c r="M23" s="242">
        <v>3.5</v>
      </c>
      <c r="N23" s="242">
        <v>4</v>
      </c>
      <c r="O23" s="242">
        <v>3</v>
      </c>
      <c r="P23" s="242">
        <v>1.5</v>
      </c>
      <c r="Q23" s="242">
        <v>8</v>
      </c>
      <c r="R23" s="242">
        <v>5.5</v>
      </c>
      <c r="S23" s="242">
        <v>1.5</v>
      </c>
      <c r="T23" s="242">
        <v>2</v>
      </c>
      <c r="U23" s="242">
        <v>2</v>
      </c>
      <c r="V23" s="242">
        <v>0.5</v>
      </c>
      <c r="W23" s="242">
        <v>4</v>
      </c>
      <c r="X23" s="243">
        <f t="shared" si="0"/>
        <v>42</v>
      </c>
      <c r="Y23" s="244">
        <f t="shared" si="1"/>
        <v>68.852459016393439</v>
      </c>
      <c r="Z23" s="238"/>
    </row>
    <row r="24" spans="1:26" ht="15.75" customHeight="1" x14ac:dyDescent="0.2">
      <c r="A24" s="238">
        <v>17</v>
      </c>
      <c r="B24" s="218" t="s">
        <v>668</v>
      </c>
      <c r="C24" s="218" t="s">
        <v>134</v>
      </c>
      <c r="D24" s="239" t="s">
        <v>669</v>
      </c>
      <c r="E24" s="271" t="s">
        <v>238</v>
      </c>
      <c r="F24" s="219">
        <v>40181</v>
      </c>
      <c r="G24" s="240" t="s">
        <v>2</v>
      </c>
      <c r="H24" s="218" t="s">
        <v>505</v>
      </c>
      <c r="I24" s="271">
        <v>8</v>
      </c>
      <c r="J24" s="218" t="s">
        <v>404</v>
      </c>
      <c r="K24" s="242">
        <v>4</v>
      </c>
      <c r="L24" s="242">
        <v>0</v>
      </c>
      <c r="M24" s="242">
        <v>4.5</v>
      </c>
      <c r="N24" s="242">
        <v>4</v>
      </c>
      <c r="O24" s="242">
        <v>2</v>
      </c>
      <c r="P24" s="242">
        <v>4</v>
      </c>
      <c r="Q24" s="242">
        <v>6</v>
      </c>
      <c r="R24" s="242">
        <v>6</v>
      </c>
      <c r="S24" s="242">
        <v>1</v>
      </c>
      <c r="T24" s="242">
        <v>2</v>
      </c>
      <c r="U24" s="242">
        <v>2.5</v>
      </c>
      <c r="V24" s="242">
        <v>1</v>
      </c>
      <c r="W24" s="242">
        <v>4.5</v>
      </c>
      <c r="X24" s="243">
        <f t="shared" si="0"/>
        <v>41.5</v>
      </c>
      <c r="Y24" s="244">
        <f t="shared" si="1"/>
        <v>68.032786885245898</v>
      </c>
      <c r="Z24" s="238"/>
    </row>
    <row r="25" spans="1:26" ht="15.75" customHeight="1" x14ac:dyDescent="0.2">
      <c r="A25" s="238">
        <v>18</v>
      </c>
      <c r="B25" s="240" t="s">
        <v>90</v>
      </c>
      <c r="C25" s="240" t="s">
        <v>623</v>
      </c>
      <c r="D25" s="252" t="s">
        <v>633</v>
      </c>
      <c r="E25" s="271" t="s">
        <v>238</v>
      </c>
      <c r="F25" s="251">
        <v>40383</v>
      </c>
      <c r="G25" s="240" t="s">
        <v>2</v>
      </c>
      <c r="H25" s="241" t="s">
        <v>682</v>
      </c>
      <c r="I25" s="271">
        <v>8</v>
      </c>
      <c r="J25" s="241" t="s">
        <v>696</v>
      </c>
      <c r="K25" s="242">
        <v>4.5</v>
      </c>
      <c r="L25" s="242">
        <v>1</v>
      </c>
      <c r="M25" s="242">
        <v>6</v>
      </c>
      <c r="N25" s="242">
        <v>4</v>
      </c>
      <c r="O25" s="242">
        <v>3</v>
      </c>
      <c r="P25" s="242">
        <v>3</v>
      </c>
      <c r="Q25" s="242">
        <v>5.5</v>
      </c>
      <c r="R25" s="242">
        <v>4</v>
      </c>
      <c r="S25" s="242">
        <v>2</v>
      </c>
      <c r="T25" s="242">
        <v>2</v>
      </c>
      <c r="U25" s="242">
        <v>2.5</v>
      </c>
      <c r="V25" s="242">
        <v>0</v>
      </c>
      <c r="W25" s="242">
        <v>3</v>
      </c>
      <c r="X25" s="243">
        <f t="shared" si="0"/>
        <v>40.5</v>
      </c>
      <c r="Y25" s="244">
        <f t="shared" si="1"/>
        <v>66.393442622950815</v>
      </c>
      <c r="Z25" s="238"/>
    </row>
    <row r="26" spans="1:26" ht="15.75" customHeight="1" x14ac:dyDescent="0.2">
      <c r="A26" s="238">
        <v>19</v>
      </c>
      <c r="B26" s="248" t="s">
        <v>190</v>
      </c>
      <c r="C26" s="248" t="s">
        <v>365</v>
      </c>
      <c r="D26" s="249" t="s">
        <v>101</v>
      </c>
      <c r="E26" s="271" t="s">
        <v>238</v>
      </c>
      <c r="F26" s="250">
        <v>40174</v>
      </c>
      <c r="G26" s="240" t="s">
        <v>2</v>
      </c>
      <c r="H26" s="248" t="s">
        <v>680</v>
      </c>
      <c r="I26" s="271">
        <v>8</v>
      </c>
      <c r="J26" s="248" t="s">
        <v>688</v>
      </c>
      <c r="K26" s="242">
        <v>3</v>
      </c>
      <c r="L26" s="242">
        <v>3.5</v>
      </c>
      <c r="M26" s="242">
        <v>2</v>
      </c>
      <c r="N26" s="242">
        <v>4</v>
      </c>
      <c r="O26" s="242">
        <v>3</v>
      </c>
      <c r="P26" s="242">
        <v>1</v>
      </c>
      <c r="Q26" s="242">
        <v>7.5</v>
      </c>
      <c r="R26" s="242">
        <v>4.5</v>
      </c>
      <c r="S26" s="242">
        <v>1</v>
      </c>
      <c r="T26" s="242">
        <v>2</v>
      </c>
      <c r="U26" s="242">
        <v>3</v>
      </c>
      <c r="V26" s="242">
        <v>1</v>
      </c>
      <c r="W26" s="242">
        <v>4.5</v>
      </c>
      <c r="X26" s="243">
        <f t="shared" si="0"/>
        <v>40</v>
      </c>
      <c r="Y26" s="244">
        <f t="shared" si="1"/>
        <v>65.573770491803273</v>
      </c>
      <c r="Z26" s="238"/>
    </row>
    <row r="27" spans="1:26" ht="15.75" customHeight="1" x14ac:dyDescent="0.2">
      <c r="A27" s="238">
        <v>20</v>
      </c>
      <c r="B27" s="245" t="s">
        <v>649</v>
      </c>
      <c r="C27" s="245" t="s">
        <v>352</v>
      </c>
      <c r="D27" s="246" t="s">
        <v>185</v>
      </c>
      <c r="E27" s="271" t="s">
        <v>8</v>
      </c>
      <c r="F27" s="251">
        <v>40076</v>
      </c>
      <c r="G27" s="240" t="s">
        <v>2</v>
      </c>
      <c r="H27" s="248" t="s">
        <v>379</v>
      </c>
      <c r="I27" s="271">
        <v>8</v>
      </c>
      <c r="J27" s="248" t="s">
        <v>697</v>
      </c>
      <c r="K27" s="242">
        <v>1</v>
      </c>
      <c r="L27" s="242">
        <v>4</v>
      </c>
      <c r="M27" s="242">
        <v>4</v>
      </c>
      <c r="N27" s="242">
        <v>4</v>
      </c>
      <c r="O27" s="242">
        <v>3</v>
      </c>
      <c r="P27" s="242">
        <v>1</v>
      </c>
      <c r="Q27" s="242">
        <v>5.5</v>
      </c>
      <c r="R27" s="242">
        <v>5.5</v>
      </c>
      <c r="S27" s="242">
        <v>1</v>
      </c>
      <c r="T27" s="242">
        <v>2</v>
      </c>
      <c r="U27" s="242">
        <v>2.5</v>
      </c>
      <c r="V27" s="242">
        <v>2</v>
      </c>
      <c r="W27" s="242">
        <v>4</v>
      </c>
      <c r="X27" s="243">
        <f t="shared" si="0"/>
        <v>39.5</v>
      </c>
      <c r="Y27" s="244">
        <f t="shared" si="1"/>
        <v>64.754098360655732</v>
      </c>
      <c r="Z27" s="238"/>
    </row>
    <row r="28" spans="1:26" ht="15.75" customHeight="1" x14ac:dyDescent="0.2">
      <c r="A28" s="238">
        <v>21</v>
      </c>
      <c r="B28" s="218" t="s">
        <v>671</v>
      </c>
      <c r="C28" s="218" t="s">
        <v>366</v>
      </c>
      <c r="D28" s="239" t="s">
        <v>62</v>
      </c>
      <c r="E28" s="271" t="s">
        <v>238</v>
      </c>
      <c r="F28" s="219">
        <v>40065</v>
      </c>
      <c r="G28" s="240" t="s">
        <v>2</v>
      </c>
      <c r="H28" s="218" t="s">
        <v>505</v>
      </c>
      <c r="I28" s="271">
        <v>8</v>
      </c>
      <c r="J28" s="218" t="s">
        <v>708</v>
      </c>
      <c r="K28" s="242">
        <v>3</v>
      </c>
      <c r="L28" s="242">
        <v>0</v>
      </c>
      <c r="M28" s="242">
        <v>2.5</v>
      </c>
      <c r="N28" s="242">
        <v>4</v>
      </c>
      <c r="O28" s="242">
        <v>3</v>
      </c>
      <c r="P28" s="242">
        <v>3</v>
      </c>
      <c r="Q28" s="242">
        <v>5.5</v>
      </c>
      <c r="R28" s="242">
        <v>5.5</v>
      </c>
      <c r="S28" s="242">
        <v>0.5</v>
      </c>
      <c r="T28" s="242">
        <v>2</v>
      </c>
      <c r="U28" s="242">
        <v>3</v>
      </c>
      <c r="V28" s="242">
        <v>3</v>
      </c>
      <c r="W28" s="242">
        <v>4</v>
      </c>
      <c r="X28" s="243">
        <f t="shared" si="0"/>
        <v>39</v>
      </c>
      <c r="Y28" s="244">
        <f t="shared" si="1"/>
        <v>63.934426229508198</v>
      </c>
      <c r="Z28" s="238"/>
    </row>
    <row r="29" spans="1:26" ht="15.75" customHeight="1" x14ac:dyDescent="0.2">
      <c r="A29" s="238">
        <v>22</v>
      </c>
      <c r="B29" s="218" t="s">
        <v>670</v>
      </c>
      <c r="C29" s="218" t="s">
        <v>347</v>
      </c>
      <c r="D29" s="239" t="s">
        <v>297</v>
      </c>
      <c r="E29" s="271" t="s">
        <v>238</v>
      </c>
      <c r="F29" s="219">
        <v>39997</v>
      </c>
      <c r="G29" s="240" t="s">
        <v>2</v>
      </c>
      <c r="H29" s="218" t="s">
        <v>505</v>
      </c>
      <c r="I29" s="271">
        <v>8</v>
      </c>
      <c r="J29" s="218" t="s">
        <v>708</v>
      </c>
      <c r="K29" s="242">
        <v>4.5</v>
      </c>
      <c r="L29" s="242">
        <v>1.5</v>
      </c>
      <c r="M29" s="242">
        <v>2</v>
      </c>
      <c r="N29" s="242">
        <v>4</v>
      </c>
      <c r="O29" s="242">
        <v>2</v>
      </c>
      <c r="P29" s="242">
        <v>3.5</v>
      </c>
      <c r="Q29" s="242">
        <v>5</v>
      </c>
      <c r="R29" s="242">
        <v>5.5</v>
      </c>
      <c r="S29" s="242">
        <v>0.5</v>
      </c>
      <c r="T29" s="242">
        <v>2</v>
      </c>
      <c r="U29" s="242">
        <v>2.5</v>
      </c>
      <c r="V29" s="242">
        <v>2</v>
      </c>
      <c r="W29" s="242">
        <v>4</v>
      </c>
      <c r="X29" s="243">
        <f t="shared" si="0"/>
        <v>39</v>
      </c>
      <c r="Y29" s="244">
        <f t="shared" si="1"/>
        <v>63.934426229508198</v>
      </c>
      <c r="Z29" s="238"/>
    </row>
    <row r="30" spans="1:26" ht="15.75" customHeight="1" x14ac:dyDescent="0.2">
      <c r="A30" s="238">
        <v>23</v>
      </c>
      <c r="B30" s="241" t="s">
        <v>635</v>
      </c>
      <c r="C30" s="241" t="s">
        <v>636</v>
      </c>
      <c r="D30" s="253" t="s">
        <v>83</v>
      </c>
      <c r="E30" s="271" t="s">
        <v>238</v>
      </c>
      <c r="F30" s="247">
        <v>40053</v>
      </c>
      <c r="G30" s="240" t="s">
        <v>2</v>
      </c>
      <c r="H30" s="241" t="s">
        <v>681</v>
      </c>
      <c r="I30" s="271">
        <v>8</v>
      </c>
      <c r="J30" s="241" t="s">
        <v>690</v>
      </c>
      <c r="K30" s="242">
        <v>0</v>
      </c>
      <c r="L30" s="242">
        <v>4</v>
      </c>
      <c r="M30" s="242">
        <v>3</v>
      </c>
      <c r="N30" s="242">
        <v>0</v>
      </c>
      <c r="O30" s="242">
        <v>3</v>
      </c>
      <c r="P30" s="242">
        <v>6</v>
      </c>
      <c r="Q30" s="242">
        <v>5.5</v>
      </c>
      <c r="R30" s="242">
        <v>5</v>
      </c>
      <c r="S30" s="242">
        <v>1</v>
      </c>
      <c r="T30" s="242">
        <v>1.5</v>
      </c>
      <c r="U30" s="242">
        <v>2.5</v>
      </c>
      <c r="V30" s="242">
        <v>2</v>
      </c>
      <c r="W30" s="242">
        <v>4.5</v>
      </c>
      <c r="X30" s="243">
        <f t="shared" si="0"/>
        <v>38</v>
      </c>
      <c r="Y30" s="244">
        <f t="shared" si="1"/>
        <v>62.295081967213115</v>
      </c>
      <c r="Z30" s="238"/>
    </row>
    <row r="31" spans="1:26" ht="15.75" customHeight="1" x14ac:dyDescent="0.2">
      <c r="A31" s="238">
        <v>24</v>
      </c>
      <c r="B31" s="254" t="s">
        <v>638</v>
      </c>
      <c r="C31" s="254" t="s">
        <v>320</v>
      </c>
      <c r="D31" s="255" t="s">
        <v>639</v>
      </c>
      <c r="E31" s="271" t="s">
        <v>238</v>
      </c>
      <c r="F31" s="256">
        <v>39993</v>
      </c>
      <c r="G31" s="240" t="s">
        <v>2</v>
      </c>
      <c r="H31" s="254" t="s">
        <v>598</v>
      </c>
      <c r="I31" s="271">
        <v>8</v>
      </c>
      <c r="J31" s="248" t="s">
        <v>607</v>
      </c>
      <c r="K31" s="242">
        <v>2</v>
      </c>
      <c r="L31" s="242">
        <v>3.5</v>
      </c>
      <c r="M31" s="242">
        <v>6</v>
      </c>
      <c r="N31" s="242">
        <v>4</v>
      </c>
      <c r="O31" s="242">
        <v>3</v>
      </c>
      <c r="P31" s="242">
        <v>0</v>
      </c>
      <c r="Q31" s="242">
        <v>7</v>
      </c>
      <c r="R31" s="242">
        <v>2</v>
      </c>
      <c r="S31" s="242">
        <v>1.5</v>
      </c>
      <c r="T31" s="242">
        <v>2</v>
      </c>
      <c r="U31" s="242">
        <v>3</v>
      </c>
      <c r="V31" s="242">
        <v>1</v>
      </c>
      <c r="W31" s="242">
        <v>3</v>
      </c>
      <c r="X31" s="243">
        <f t="shared" si="0"/>
        <v>38</v>
      </c>
      <c r="Y31" s="244">
        <f t="shared" si="1"/>
        <v>62.295081967213115</v>
      </c>
      <c r="Z31" s="238"/>
    </row>
    <row r="32" spans="1:26" ht="15.75" customHeight="1" x14ac:dyDescent="0.2">
      <c r="A32" s="238">
        <v>25</v>
      </c>
      <c r="B32" s="245" t="s">
        <v>634</v>
      </c>
      <c r="C32" s="245" t="s">
        <v>68</v>
      </c>
      <c r="D32" s="246" t="s">
        <v>65</v>
      </c>
      <c r="E32" s="271" t="s">
        <v>238</v>
      </c>
      <c r="F32" s="251">
        <v>39873</v>
      </c>
      <c r="G32" s="240" t="s">
        <v>2</v>
      </c>
      <c r="H32" s="248" t="s">
        <v>379</v>
      </c>
      <c r="I32" s="271">
        <v>8</v>
      </c>
      <c r="J32" s="248" t="s">
        <v>697</v>
      </c>
      <c r="K32" s="242">
        <v>4</v>
      </c>
      <c r="L32" s="242">
        <v>3</v>
      </c>
      <c r="M32" s="242">
        <v>2</v>
      </c>
      <c r="N32" s="242">
        <v>3.5</v>
      </c>
      <c r="O32" s="242">
        <v>3</v>
      </c>
      <c r="P32" s="242">
        <v>2</v>
      </c>
      <c r="Q32" s="242">
        <v>6.5</v>
      </c>
      <c r="R32" s="242">
        <v>3</v>
      </c>
      <c r="S32" s="242">
        <v>1</v>
      </c>
      <c r="T32" s="242">
        <v>1.5</v>
      </c>
      <c r="U32" s="242">
        <v>3</v>
      </c>
      <c r="V32" s="242">
        <v>1</v>
      </c>
      <c r="W32" s="242">
        <v>4</v>
      </c>
      <c r="X32" s="243">
        <f t="shared" si="0"/>
        <v>37.5</v>
      </c>
      <c r="Y32" s="244">
        <f t="shared" si="1"/>
        <v>61.475409836065573</v>
      </c>
      <c r="Z32" s="238"/>
    </row>
    <row r="33" spans="1:26" ht="15.75" customHeight="1" x14ac:dyDescent="0.2">
      <c r="A33" s="238">
        <v>26</v>
      </c>
      <c r="B33" s="241" t="s">
        <v>624</v>
      </c>
      <c r="C33" s="241" t="s">
        <v>625</v>
      </c>
      <c r="D33" s="253" t="s">
        <v>626</v>
      </c>
      <c r="E33" s="271" t="s">
        <v>238</v>
      </c>
      <c r="F33" s="247">
        <v>39938</v>
      </c>
      <c r="G33" s="240" t="s">
        <v>2</v>
      </c>
      <c r="H33" s="241" t="s">
        <v>381</v>
      </c>
      <c r="I33" s="271">
        <v>8</v>
      </c>
      <c r="J33" s="241" t="s">
        <v>693</v>
      </c>
      <c r="K33" s="242">
        <v>2.5</v>
      </c>
      <c r="L33" s="242">
        <v>3.5</v>
      </c>
      <c r="M33" s="242">
        <v>4.5</v>
      </c>
      <c r="N33" s="242">
        <v>4</v>
      </c>
      <c r="O33" s="242">
        <v>3</v>
      </c>
      <c r="P33" s="242">
        <v>0</v>
      </c>
      <c r="Q33" s="242">
        <v>5.5</v>
      </c>
      <c r="R33" s="242">
        <v>3</v>
      </c>
      <c r="S33" s="242">
        <v>1</v>
      </c>
      <c r="T33" s="242">
        <v>2</v>
      </c>
      <c r="U33" s="242">
        <v>1</v>
      </c>
      <c r="V33" s="242">
        <v>3</v>
      </c>
      <c r="W33" s="242">
        <v>4</v>
      </c>
      <c r="X33" s="243">
        <f t="shared" si="0"/>
        <v>37</v>
      </c>
      <c r="Y33" s="244">
        <f t="shared" si="1"/>
        <v>60.655737704918032</v>
      </c>
      <c r="Z33" s="238"/>
    </row>
    <row r="34" spans="1:26" ht="15.75" customHeight="1" x14ac:dyDescent="0.2">
      <c r="A34" s="238">
        <v>27</v>
      </c>
      <c r="B34" s="218" t="s">
        <v>676</v>
      </c>
      <c r="C34" s="218" t="s">
        <v>677</v>
      </c>
      <c r="D34" s="239" t="s">
        <v>80</v>
      </c>
      <c r="E34" s="271" t="s">
        <v>238</v>
      </c>
      <c r="F34" s="219">
        <v>40159</v>
      </c>
      <c r="G34" s="240" t="s">
        <v>2</v>
      </c>
      <c r="H34" s="218" t="s">
        <v>505</v>
      </c>
      <c r="I34" s="271">
        <v>8</v>
      </c>
      <c r="J34" s="218" t="s">
        <v>404</v>
      </c>
      <c r="K34" s="242">
        <v>4</v>
      </c>
      <c r="L34" s="242">
        <v>1.5</v>
      </c>
      <c r="M34" s="242">
        <v>1</v>
      </c>
      <c r="N34" s="242">
        <v>4</v>
      </c>
      <c r="O34" s="242">
        <v>1</v>
      </c>
      <c r="P34" s="242">
        <v>3</v>
      </c>
      <c r="Q34" s="242">
        <v>5.5</v>
      </c>
      <c r="R34" s="242">
        <v>5</v>
      </c>
      <c r="S34" s="242">
        <v>2</v>
      </c>
      <c r="T34" s="242">
        <v>2</v>
      </c>
      <c r="U34" s="242">
        <v>3</v>
      </c>
      <c r="V34" s="242">
        <v>1</v>
      </c>
      <c r="W34" s="242">
        <v>3</v>
      </c>
      <c r="X34" s="243">
        <f t="shared" si="0"/>
        <v>36</v>
      </c>
      <c r="Y34" s="244">
        <f t="shared" si="1"/>
        <v>59.016393442622949</v>
      </c>
      <c r="Z34" s="238"/>
    </row>
    <row r="35" spans="1:26" ht="15.75" customHeight="1" x14ac:dyDescent="0.2">
      <c r="A35" s="238">
        <v>28</v>
      </c>
      <c r="B35" s="248" t="s">
        <v>629</v>
      </c>
      <c r="C35" s="248" t="s">
        <v>630</v>
      </c>
      <c r="D35" s="249" t="s">
        <v>96</v>
      </c>
      <c r="E35" s="271" t="s">
        <v>238</v>
      </c>
      <c r="F35" s="250">
        <v>40162</v>
      </c>
      <c r="G35" s="240" t="s">
        <v>2</v>
      </c>
      <c r="H35" s="248" t="s">
        <v>680</v>
      </c>
      <c r="I35" s="271">
        <v>8</v>
      </c>
      <c r="J35" s="248" t="s">
        <v>688</v>
      </c>
      <c r="K35" s="242">
        <v>2.5</v>
      </c>
      <c r="L35" s="242">
        <v>3.5</v>
      </c>
      <c r="M35" s="242">
        <v>1</v>
      </c>
      <c r="N35" s="242">
        <v>3</v>
      </c>
      <c r="O35" s="242">
        <v>3</v>
      </c>
      <c r="P35" s="242">
        <v>0</v>
      </c>
      <c r="Q35" s="242">
        <v>5</v>
      </c>
      <c r="R35" s="242">
        <v>3</v>
      </c>
      <c r="S35" s="242">
        <v>1</v>
      </c>
      <c r="T35" s="242">
        <v>2</v>
      </c>
      <c r="U35" s="242">
        <v>3</v>
      </c>
      <c r="V35" s="242">
        <v>2</v>
      </c>
      <c r="W35" s="242">
        <v>4.5</v>
      </c>
      <c r="X35" s="243">
        <f t="shared" si="0"/>
        <v>33.5</v>
      </c>
      <c r="Y35" s="244">
        <f t="shared" si="1"/>
        <v>54.918032786885249</v>
      </c>
      <c r="Z35" s="238"/>
    </row>
    <row r="36" spans="1:26" ht="15.75" customHeight="1" x14ac:dyDescent="0.2">
      <c r="A36" s="238">
        <v>29</v>
      </c>
      <c r="B36" s="241" t="s">
        <v>628</v>
      </c>
      <c r="C36" s="241" t="s">
        <v>565</v>
      </c>
      <c r="D36" s="253" t="s">
        <v>175</v>
      </c>
      <c r="E36" s="271" t="s">
        <v>8</v>
      </c>
      <c r="F36" s="247">
        <v>40107</v>
      </c>
      <c r="G36" s="240" t="s">
        <v>2</v>
      </c>
      <c r="H36" s="241" t="s">
        <v>226</v>
      </c>
      <c r="I36" s="271">
        <v>8</v>
      </c>
      <c r="J36" s="241" t="s">
        <v>694</v>
      </c>
      <c r="K36" s="242">
        <v>3</v>
      </c>
      <c r="L36" s="242">
        <v>0</v>
      </c>
      <c r="M36" s="242">
        <v>3</v>
      </c>
      <c r="N36" s="242">
        <v>4</v>
      </c>
      <c r="O36" s="242">
        <v>3</v>
      </c>
      <c r="P36" s="242">
        <v>1</v>
      </c>
      <c r="Q36" s="242">
        <v>4.5</v>
      </c>
      <c r="R36" s="242">
        <v>3</v>
      </c>
      <c r="S36" s="242">
        <v>2</v>
      </c>
      <c r="T36" s="242">
        <v>2</v>
      </c>
      <c r="U36" s="242">
        <v>3</v>
      </c>
      <c r="V36" s="242">
        <v>0</v>
      </c>
      <c r="W36" s="242">
        <v>5</v>
      </c>
      <c r="X36" s="243">
        <f t="shared" si="0"/>
        <v>33.5</v>
      </c>
      <c r="Y36" s="244">
        <f t="shared" si="1"/>
        <v>54.918032786885249</v>
      </c>
      <c r="Z36" s="238"/>
    </row>
    <row r="37" spans="1:26" ht="15.75" customHeight="1" x14ac:dyDescent="0.2">
      <c r="A37" s="238">
        <v>30</v>
      </c>
      <c r="B37" s="248" t="s">
        <v>631</v>
      </c>
      <c r="C37" s="248" t="s">
        <v>632</v>
      </c>
      <c r="D37" s="249" t="s">
        <v>83</v>
      </c>
      <c r="E37" s="271" t="s">
        <v>238</v>
      </c>
      <c r="F37" s="250">
        <v>40069</v>
      </c>
      <c r="G37" s="240" t="s">
        <v>2</v>
      </c>
      <c r="H37" s="248" t="s">
        <v>680</v>
      </c>
      <c r="I37" s="271">
        <v>8</v>
      </c>
      <c r="J37" s="248" t="s">
        <v>695</v>
      </c>
      <c r="K37" s="242">
        <v>1.5</v>
      </c>
      <c r="L37" s="242">
        <v>0.5</v>
      </c>
      <c r="M37" s="242">
        <v>3</v>
      </c>
      <c r="N37" s="242">
        <v>2.5</v>
      </c>
      <c r="O37" s="242">
        <v>2</v>
      </c>
      <c r="P37" s="242">
        <v>1</v>
      </c>
      <c r="Q37" s="242">
        <v>7.5</v>
      </c>
      <c r="R37" s="242">
        <v>2.5</v>
      </c>
      <c r="S37" s="242">
        <v>0.5</v>
      </c>
      <c r="T37" s="242">
        <v>1.5</v>
      </c>
      <c r="U37" s="242">
        <v>3</v>
      </c>
      <c r="V37" s="242">
        <v>3</v>
      </c>
      <c r="W37" s="242">
        <v>5</v>
      </c>
      <c r="X37" s="243">
        <f t="shared" si="0"/>
        <v>33.5</v>
      </c>
      <c r="Y37" s="244">
        <f t="shared" si="1"/>
        <v>54.918032786885249</v>
      </c>
      <c r="Z37" s="238"/>
    </row>
    <row r="38" spans="1:26" ht="15.75" customHeight="1" x14ac:dyDescent="0.2">
      <c r="A38" s="238">
        <v>31</v>
      </c>
      <c r="B38" s="245" t="s">
        <v>78</v>
      </c>
      <c r="C38" s="245" t="s">
        <v>134</v>
      </c>
      <c r="D38" s="246" t="s">
        <v>29</v>
      </c>
      <c r="E38" s="271" t="s">
        <v>238</v>
      </c>
      <c r="F38" s="251">
        <v>39981</v>
      </c>
      <c r="G38" s="240" t="s">
        <v>2</v>
      </c>
      <c r="H38" s="241" t="s">
        <v>684</v>
      </c>
      <c r="I38" s="271">
        <v>8</v>
      </c>
      <c r="J38" s="241" t="s">
        <v>703</v>
      </c>
      <c r="K38" s="242">
        <v>3.5</v>
      </c>
      <c r="L38" s="242">
        <v>0</v>
      </c>
      <c r="M38" s="242">
        <v>3.5</v>
      </c>
      <c r="N38" s="242">
        <v>3.5</v>
      </c>
      <c r="O38" s="242">
        <v>1.5</v>
      </c>
      <c r="P38" s="242">
        <v>2</v>
      </c>
      <c r="Q38" s="242">
        <v>4.5</v>
      </c>
      <c r="R38" s="242">
        <v>4.5</v>
      </c>
      <c r="S38" s="242">
        <v>1</v>
      </c>
      <c r="T38" s="242">
        <v>2</v>
      </c>
      <c r="U38" s="242">
        <v>0.5</v>
      </c>
      <c r="V38" s="242">
        <v>3</v>
      </c>
      <c r="W38" s="242">
        <v>3.5</v>
      </c>
      <c r="X38" s="243">
        <f t="shared" si="0"/>
        <v>33</v>
      </c>
      <c r="Y38" s="244">
        <f t="shared" si="1"/>
        <v>54.098360655737707</v>
      </c>
      <c r="Z38" s="238"/>
    </row>
    <row r="39" spans="1:26" ht="15.75" customHeight="1" x14ac:dyDescent="0.2">
      <c r="A39" s="238">
        <v>32</v>
      </c>
      <c r="B39" s="241" t="s">
        <v>622</v>
      </c>
      <c r="C39" s="241" t="s">
        <v>623</v>
      </c>
      <c r="D39" s="253" t="s">
        <v>135</v>
      </c>
      <c r="E39" s="271" t="s">
        <v>238</v>
      </c>
      <c r="F39" s="247">
        <v>40227</v>
      </c>
      <c r="G39" s="240" t="s">
        <v>2</v>
      </c>
      <c r="H39" s="241" t="s">
        <v>681</v>
      </c>
      <c r="I39" s="271">
        <v>8</v>
      </c>
      <c r="J39" s="241" t="s">
        <v>691</v>
      </c>
      <c r="K39" s="242">
        <v>2.5</v>
      </c>
      <c r="L39" s="242">
        <v>2.5</v>
      </c>
      <c r="M39" s="242">
        <v>2</v>
      </c>
      <c r="N39" s="242">
        <v>4</v>
      </c>
      <c r="O39" s="242">
        <v>1</v>
      </c>
      <c r="P39" s="242">
        <v>4</v>
      </c>
      <c r="Q39" s="242">
        <v>5</v>
      </c>
      <c r="R39" s="242">
        <v>2.5</v>
      </c>
      <c r="S39" s="242">
        <v>0.5</v>
      </c>
      <c r="T39" s="242">
        <v>1.5</v>
      </c>
      <c r="U39" s="242">
        <v>3</v>
      </c>
      <c r="V39" s="242">
        <v>1</v>
      </c>
      <c r="W39" s="242">
        <v>2</v>
      </c>
      <c r="X39" s="243">
        <f t="shared" si="0"/>
        <v>31.5</v>
      </c>
      <c r="Y39" s="244">
        <f t="shared" si="1"/>
        <v>51.639344262295083</v>
      </c>
      <c r="Z39" s="238"/>
    </row>
    <row r="40" spans="1:26" ht="15.75" customHeight="1" x14ac:dyDescent="0.2">
      <c r="A40" s="238">
        <v>33</v>
      </c>
      <c r="B40" s="238" t="s">
        <v>778</v>
      </c>
      <c r="C40" s="238" t="s">
        <v>74</v>
      </c>
      <c r="D40" s="257" t="s">
        <v>297</v>
      </c>
      <c r="E40" s="243" t="s">
        <v>238</v>
      </c>
      <c r="F40" s="258">
        <v>40206</v>
      </c>
      <c r="G40" s="240" t="s">
        <v>2</v>
      </c>
      <c r="H40" s="259" t="s">
        <v>976</v>
      </c>
      <c r="I40" s="243">
        <v>8</v>
      </c>
      <c r="J40" s="238" t="s">
        <v>968</v>
      </c>
      <c r="K40" s="242">
        <v>1.5</v>
      </c>
      <c r="L40" s="242">
        <v>3</v>
      </c>
      <c r="M40" s="242">
        <v>1.5</v>
      </c>
      <c r="N40" s="242">
        <v>3</v>
      </c>
      <c r="O40" s="242">
        <v>3</v>
      </c>
      <c r="P40" s="242">
        <v>2</v>
      </c>
      <c r="Q40" s="242">
        <v>5</v>
      </c>
      <c r="R40" s="242">
        <v>4</v>
      </c>
      <c r="S40" s="242">
        <v>1</v>
      </c>
      <c r="T40" s="242">
        <v>1.5</v>
      </c>
      <c r="U40" s="242">
        <v>3</v>
      </c>
      <c r="V40" s="242">
        <v>0</v>
      </c>
      <c r="W40" s="242">
        <v>3</v>
      </c>
      <c r="X40" s="243">
        <f t="shared" si="0"/>
        <v>31.5</v>
      </c>
      <c r="Y40" s="244">
        <f t="shared" si="1"/>
        <v>51.639344262295083</v>
      </c>
      <c r="Z40" s="238"/>
    </row>
    <row r="41" spans="1:26" ht="15.75" customHeight="1" x14ac:dyDescent="0.2">
      <c r="A41" s="238">
        <v>34</v>
      </c>
      <c r="B41" s="248" t="s">
        <v>45</v>
      </c>
      <c r="C41" s="248" t="s">
        <v>139</v>
      </c>
      <c r="D41" s="249" t="s">
        <v>655</v>
      </c>
      <c r="E41" s="271" t="s">
        <v>8</v>
      </c>
      <c r="F41" s="250">
        <v>40118</v>
      </c>
      <c r="G41" s="240" t="s">
        <v>2</v>
      </c>
      <c r="H41" s="248" t="s">
        <v>502</v>
      </c>
      <c r="I41" s="271">
        <v>8</v>
      </c>
      <c r="J41" s="248" t="s">
        <v>701</v>
      </c>
      <c r="K41" s="242">
        <v>2.5</v>
      </c>
      <c r="L41" s="242">
        <v>4.5</v>
      </c>
      <c r="M41" s="242">
        <v>1</v>
      </c>
      <c r="N41" s="242">
        <v>2.5</v>
      </c>
      <c r="O41" s="242">
        <v>2</v>
      </c>
      <c r="P41" s="242">
        <v>0</v>
      </c>
      <c r="Q41" s="242">
        <v>7</v>
      </c>
      <c r="R41" s="242">
        <v>1.5</v>
      </c>
      <c r="S41" s="242">
        <v>1</v>
      </c>
      <c r="T41" s="242">
        <v>2</v>
      </c>
      <c r="U41" s="242">
        <v>0</v>
      </c>
      <c r="V41" s="242">
        <v>2</v>
      </c>
      <c r="W41" s="242">
        <v>5</v>
      </c>
      <c r="X41" s="243">
        <f t="shared" si="0"/>
        <v>31</v>
      </c>
      <c r="Y41" s="244">
        <f t="shared" si="1"/>
        <v>50.819672131147541</v>
      </c>
      <c r="Z41" s="238"/>
    </row>
    <row r="42" spans="1:26" ht="15.75" customHeight="1" x14ac:dyDescent="0.2">
      <c r="A42" s="238">
        <v>35</v>
      </c>
      <c r="B42" s="245" t="s">
        <v>642</v>
      </c>
      <c r="C42" s="245" t="s">
        <v>643</v>
      </c>
      <c r="D42" s="246" t="s">
        <v>297</v>
      </c>
      <c r="E42" s="271" t="s">
        <v>238</v>
      </c>
      <c r="F42" s="251">
        <v>39994</v>
      </c>
      <c r="G42" s="240" t="s">
        <v>2</v>
      </c>
      <c r="H42" s="241" t="s">
        <v>381</v>
      </c>
      <c r="I42" s="271">
        <v>8</v>
      </c>
      <c r="J42" s="260" t="s">
        <v>693</v>
      </c>
      <c r="K42" s="242">
        <v>0.5</v>
      </c>
      <c r="L42" s="242">
        <v>0</v>
      </c>
      <c r="M42" s="242">
        <v>6</v>
      </c>
      <c r="N42" s="242">
        <v>3.5</v>
      </c>
      <c r="O42" s="242">
        <v>2</v>
      </c>
      <c r="P42" s="242">
        <v>0</v>
      </c>
      <c r="Q42" s="242">
        <v>6</v>
      </c>
      <c r="R42" s="242">
        <v>4.5</v>
      </c>
      <c r="S42" s="242">
        <v>0.5</v>
      </c>
      <c r="T42" s="242">
        <v>1.5</v>
      </c>
      <c r="U42" s="242">
        <v>2</v>
      </c>
      <c r="V42" s="242">
        <v>1</v>
      </c>
      <c r="W42" s="242">
        <v>3.5</v>
      </c>
      <c r="X42" s="243">
        <f t="shared" si="0"/>
        <v>31</v>
      </c>
      <c r="Y42" s="244">
        <f t="shared" si="1"/>
        <v>50.819672131147541</v>
      </c>
      <c r="Z42" s="238"/>
    </row>
    <row r="43" spans="1:26" ht="15.75" customHeight="1" x14ac:dyDescent="0.2">
      <c r="A43" s="238">
        <v>36</v>
      </c>
      <c r="B43" s="241" t="s">
        <v>627</v>
      </c>
      <c r="C43" s="241" t="s">
        <v>578</v>
      </c>
      <c r="D43" s="253" t="s">
        <v>492</v>
      </c>
      <c r="E43" s="271" t="s">
        <v>238</v>
      </c>
      <c r="F43" s="247">
        <v>40177</v>
      </c>
      <c r="G43" s="240" t="s">
        <v>2</v>
      </c>
      <c r="H43" s="241" t="s">
        <v>381</v>
      </c>
      <c r="I43" s="271">
        <v>8</v>
      </c>
      <c r="J43" s="241" t="s">
        <v>693</v>
      </c>
      <c r="K43" s="242">
        <v>2.5</v>
      </c>
      <c r="L43" s="242">
        <v>0</v>
      </c>
      <c r="M43" s="242">
        <v>1.5</v>
      </c>
      <c r="N43" s="242">
        <v>3.5</v>
      </c>
      <c r="O43" s="242">
        <v>3</v>
      </c>
      <c r="P43" s="242">
        <v>2</v>
      </c>
      <c r="Q43" s="242">
        <v>4.5</v>
      </c>
      <c r="R43" s="242">
        <v>1.5</v>
      </c>
      <c r="S43" s="242">
        <v>1</v>
      </c>
      <c r="T43" s="242">
        <v>2</v>
      </c>
      <c r="U43" s="242">
        <v>3</v>
      </c>
      <c r="V43" s="242">
        <v>3</v>
      </c>
      <c r="W43" s="242">
        <v>3</v>
      </c>
      <c r="X43" s="243">
        <f t="shared" si="0"/>
        <v>30.5</v>
      </c>
      <c r="Y43" s="244">
        <f t="shared" si="1"/>
        <v>50</v>
      </c>
      <c r="Z43" s="238"/>
    </row>
    <row r="44" spans="1:26" ht="15.75" customHeight="1" x14ac:dyDescent="0.2">
      <c r="A44" s="238">
        <v>37</v>
      </c>
      <c r="B44" s="241" t="s">
        <v>644</v>
      </c>
      <c r="C44" s="241" t="s">
        <v>43</v>
      </c>
      <c r="D44" s="253" t="s">
        <v>645</v>
      </c>
      <c r="E44" s="271" t="s">
        <v>238</v>
      </c>
      <c r="F44" s="251">
        <v>39979</v>
      </c>
      <c r="G44" s="240" t="s">
        <v>2</v>
      </c>
      <c r="H44" s="241" t="s">
        <v>683</v>
      </c>
      <c r="I44" s="271">
        <v>8</v>
      </c>
      <c r="J44" s="241" t="s">
        <v>613</v>
      </c>
      <c r="K44" s="242">
        <v>2.5</v>
      </c>
      <c r="L44" s="242">
        <v>0.5</v>
      </c>
      <c r="M44" s="242">
        <v>4.5</v>
      </c>
      <c r="N44" s="242">
        <v>3.5</v>
      </c>
      <c r="O44" s="242">
        <v>1</v>
      </c>
      <c r="P44" s="242">
        <v>1</v>
      </c>
      <c r="Q44" s="242">
        <v>4.5</v>
      </c>
      <c r="R44" s="242">
        <v>4.5</v>
      </c>
      <c r="S44" s="242">
        <v>0.5</v>
      </c>
      <c r="T44" s="242">
        <v>2</v>
      </c>
      <c r="U44" s="242">
        <v>1</v>
      </c>
      <c r="V44" s="242">
        <v>0</v>
      </c>
      <c r="W44" s="242">
        <v>4.5</v>
      </c>
      <c r="X44" s="243">
        <f t="shared" si="0"/>
        <v>30</v>
      </c>
      <c r="Y44" s="244">
        <f t="shared" si="1"/>
        <v>49.180327868852459</v>
      </c>
      <c r="Z44" s="238"/>
    </row>
    <row r="45" spans="1:26" ht="15.75" customHeight="1" x14ac:dyDescent="0.2">
      <c r="A45" s="238">
        <v>38</v>
      </c>
      <c r="B45" s="261" t="s">
        <v>675</v>
      </c>
      <c r="C45" s="261" t="s">
        <v>291</v>
      </c>
      <c r="D45" s="262" t="s">
        <v>38</v>
      </c>
      <c r="E45" s="271" t="s">
        <v>238</v>
      </c>
      <c r="F45" s="224">
        <v>40154</v>
      </c>
      <c r="G45" s="240" t="s">
        <v>2</v>
      </c>
      <c r="H45" s="220" t="s">
        <v>389</v>
      </c>
      <c r="I45" s="271">
        <v>8</v>
      </c>
      <c r="J45" s="220" t="s">
        <v>709</v>
      </c>
      <c r="K45" s="242">
        <v>3</v>
      </c>
      <c r="L45" s="242">
        <v>3</v>
      </c>
      <c r="M45" s="242">
        <v>2</v>
      </c>
      <c r="N45" s="242">
        <v>3.5</v>
      </c>
      <c r="O45" s="242">
        <v>1.5</v>
      </c>
      <c r="P45" s="242">
        <v>2</v>
      </c>
      <c r="Q45" s="242">
        <v>4.5</v>
      </c>
      <c r="R45" s="242">
        <v>3.5</v>
      </c>
      <c r="S45" s="242">
        <v>0.5</v>
      </c>
      <c r="T45" s="242">
        <v>2</v>
      </c>
      <c r="U45" s="242">
        <v>1</v>
      </c>
      <c r="V45" s="242">
        <v>0</v>
      </c>
      <c r="W45" s="242">
        <v>2.5</v>
      </c>
      <c r="X45" s="243">
        <f t="shared" si="0"/>
        <v>29</v>
      </c>
      <c r="Y45" s="244">
        <f t="shared" si="1"/>
        <v>47.540983606557376</v>
      </c>
      <c r="Z45" s="238"/>
    </row>
    <row r="46" spans="1:26" ht="15.75" customHeight="1" x14ac:dyDescent="0.2">
      <c r="A46" s="238">
        <v>39</v>
      </c>
      <c r="B46" s="238" t="s">
        <v>114</v>
      </c>
      <c r="C46" s="238" t="s">
        <v>447</v>
      </c>
      <c r="D46" s="257" t="s">
        <v>982</v>
      </c>
      <c r="E46" s="243" t="s">
        <v>238</v>
      </c>
      <c r="F46" s="258">
        <v>40009</v>
      </c>
      <c r="G46" s="240" t="s">
        <v>2</v>
      </c>
      <c r="H46" s="259" t="s">
        <v>976</v>
      </c>
      <c r="I46" s="243">
        <v>8</v>
      </c>
      <c r="J46" s="238" t="s">
        <v>968</v>
      </c>
      <c r="K46" s="242">
        <v>2.5</v>
      </c>
      <c r="L46" s="242">
        <v>4</v>
      </c>
      <c r="M46" s="242">
        <v>1</v>
      </c>
      <c r="N46" s="242">
        <v>3.5</v>
      </c>
      <c r="O46" s="242">
        <v>1</v>
      </c>
      <c r="P46" s="242">
        <v>2</v>
      </c>
      <c r="Q46" s="242">
        <v>4</v>
      </c>
      <c r="R46" s="242">
        <v>3.5</v>
      </c>
      <c r="S46" s="242">
        <v>0.5</v>
      </c>
      <c r="T46" s="242">
        <v>2</v>
      </c>
      <c r="U46" s="242">
        <v>1</v>
      </c>
      <c r="V46" s="242">
        <v>0</v>
      </c>
      <c r="W46" s="242">
        <v>3.5</v>
      </c>
      <c r="X46" s="243">
        <f t="shared" si="0"/>
        <v>28.5</v>
      </c>
      <c r="Y46" s="244">
        <f t="shared" si="1"/>
        <v>46.721311475409834</v>
      </c>
      <c r="Z46" s="238"/>
    </row>
    <row r="47" spans="1:26" ht="15.75" customHeight="1" x14ac:dyDescent="0.2">
      <c r="A47" s="238">
        <v>40</v>
      </c>
      <c r="B47" s="248" t="s">
        <v>653</v>
      </c>
      <c r="C47" s="248" t="s">
        <v>191</v>
      </c>
      <c r="D47" s="249" t="s">
        <v>654</v>
      </c>
      <c r="E47" s="271" t="s">
        <v>238</v>
      </c>
      <c r="F47" s="250">
        <v>40030</v>
      </c>
      <c r="G47" s="240" t="s">
        <v>2</v>
      </c>
      <c r="H47" s="248" t="s">
        <v>502</v>
      </c>
      <c r="I47" s="271">
        <v>8</v>
      </c>
      <c r="J47" s="248" t="s">
        <v>701</v>
      </c>
      <c r="K47" s="242">
        <v>4.5</v>
      </c>
      <c r="L47" s="242">
        <v>0</v>
      </c>
      <c r="M47" s="242">
        <v>5</v>
      </c>
      <c r="N47" s="242">
        <v>3.5</v>
      </c>
      <c r="O47" s="242">
        <v>2.5</v>
      </c>
      <c r="P47" s="242">
        <v>0.5</v>
      </c>
      <c r="Q47" s="242">
        <v>0</v>
      </c>
      <c r="R47" s="242">
        <v>3</v>
      </c>
      <c r="S47" s="242">
        <v>0</v>
      </c>
      <c r="T47" s="242">
        <v>1.5</v>
      </c>
      <c r="U47" s="242">
        <v>1.5</v>
      </c>
      <c r="V47" s="242">
        <v>1</v>
      </c>
      <c r="W47" s="242">
        <v>5</v>
      </c>
      <c r="X47" s="243">
        <f t="shared" si="0"/>
        <v>28</v>
      </c>
      <c r="Y47" s="244">
        <f t="shared" si="1"/>
        <v>45.901639344262293</v>
      </c>
      <c r="Z47" s="238"/>
    </row>
    <row r="48" spans="1:26" ht="15.75" customHeight="1" x14ac:dyDescent="0.2">
      <c r="A48" s="238">
        <v>41</v>
      </c>
      <c r="B48" s="241" t="s">
        <v>650</v>
      </c>
      <c r="C48" s="241" t="s">
        <v>431</v>
      </c>
      <c r="D48" s="253" t="s">
        <v>492</v>
      </c>
      <c r="E48" s="271" t="s">
        <v>238</v>
      </c>
      <c r="F48" s="247">
        <v>40337</v>
      </c>
      <c r="G48" s="240" t="s">
        <v>2</v>
      </c>
      <c r="H48" s="241" t="s">
        <v>226</v>
      </c>
      <c r="I48" s="271">
        <v>8</v>
      </c>
      <c r="J48" s="241" t="s">
        <v>694</v>
      </c>
      <c r="K48" s="242">
        <v>3</v>
      </c>
      <c r="L48" s="242">
        <v>0</v>
      </c>
      <c r="M48" s="242">
        <v>2.5</v>
      </c>
      <c r="N48" s="242">
        <v>4</v>
      </c>
      <c r="O48" s="242">
        <v>2</v>
      </c>
      <c r="P48" s="242">
        <v>1</v>
      </c>
      <c r="Q48" s="242">
        <v>6.5</v>
      </c>
      <c r="R48" s="242">
        <v>3</v>
      </c>
      <c r="S48" s="242">
        <v>1</v>
      </c>
      <c r="T48" s="242">
        <v>1.5</v>
      </c>
      <c r="U48" s="242">
        <v>0</v>
      </c>
      <c r="V48" s="242">
        <v>0.5</v>
      </c>
      <c r="W48" s="242">
        <v>2.5</v>
      </c>
      <c r="X48" s="243">
        <f t="shared" si="0"/>
        <v>27.5</v>
      </c>
      <c r="Y48" s="244">
        <f t="shared" si="1"/>
        <v>45.081967213114751</v>
      </c>
      <c r="Z48" s="238"/>
    </row>
    <row r="49" spans="1:26" x14ac:dyDescent="0.2">
      <c r="A49" s="238">
        <v>42</v>
      </c>
      <c r="B49" s="241" t="s">
        <v>617</v>
      </c>
      <c r="C49" s="241" t="s">
        <v>320</v>
      </c>
      <c r="D49" s="241" t="s">
        <v>618</v>
      </c>
      <c r="E49" s="271" t="s">
        <v>238</v>
      </c>
      <c r="F49" s="247">
        <v>40254</v>
      </c>
      <c r="G49" s="240" t="s">
        <v>2</v>
      </c>
      <c r="H49" s="241" t="s">
        <v>376</v>
      </c>
      <c r="I49" s="271">
        <v>8</v>
      </c>
      <c r="J49" s="241" t="s">
        <v>689</v>
      </c>
      <c r="K49" s="242">
        <v>0</v>
      </c>
      <c r="L49" s="242">
        <v>3</v>
      </c>
      <c r="M49" s="242">
        <v>6</v>
      </c>
      <c r="N49" s="242">
        <v>0</v>
      </c>
      <c r="O49" s="242">
        <v>3</v>
      </c>
      <c r="P49" s="242">
        <v>0</v>
      </c>
      <c r="Q49" s="242">
        <v>4.5</v>
      </c>
      <c r="R49" s="242">
        <v>2</v>
      </c>
      <c r="S49" s="242">
        <v>1.5</v>
      </c>
      <c r="T49" s="242">
        <v>2</v>
      </c>
      <c r="U49" s="242">
        <v>3</v>
      </c>
      <c r="V49" s="242">
        <v>2</v>
      </c>
      <c r="W49" s="242">
        <v>0</v>
      </c>
      <c r="X49" s="243">
        <f t="shared" si="0"/>
        <v>27</v>
      </c>
      <c r="Y49" s="244">
        <f t="shared" si="1"/>
        <v>44.26229508196721</v>
      </c>
      <c r="Z49" s="238"/>
    </row>
    <row r="50" spans="1:26" x14ac:dyDescent="0.2">
      <c r="A50" s="238">
        <v>43</v>
      </c>
      <c r="B50" s="241" t="s">
        <v>637</v>
      </c>
      <c r="C50" s="241" t="s">
        <v>82</v>
      </c>
      <c r="D50" s="241" t="s">
        <v>96</v>
      </c>
      <c r="E50" s="271" t="s">
        <v>238</v>
      </c>
      <c r="F50" s="247">
        <v>40082</v>
      </c>
      <c r="G50" s="240" t="s">
        <v>2</v>
      </c>
      <c r="H50" s="241" t="s">
        <v>681</v>
      </c>
      <c r="I50" s="271">
        <v>8</v>
      </c>
      <c r="J50" s="241" t="s">
        <v>691</v>
      </c>
      <c r="K50" s="242">
        <v>1</v>
      </c>
      <c r="L50" s="242">
        <v>1.5</v>
      </c>
      <c r="M50" s="242">
        <v>1</v>
      </c>
      <c r="N50" s="242">
        <v>3</v>
      </c>
      <c r="O50" s="242">
        <v>3</v>
      </c>
      <c r="P50" s="242">
        <v>0</v>
      </c>
      <c r="Q50" s="242">
        <v>6.5</v>
      </c>
      <c r="R50" s="242">
        <v>3</v>
      </c>
      <c r="S50" s="242">
        <v>2</v>
      </c>
      <c r="T50" s="242">
        <v>2</v>
      </c>
      <c r="U50" s="242">
        <v>0.5</v>
      </c>
      <c r="V50" s="242">
        <v>0</v>
      </c>
      <c r="W50" s="242">
        <v>2</v>
      </c>
      <c r="X50" s="243">
        <f t="shared" si="0"/>
        <v>25.5</v>
      </c>
      <c r="Y50" s="244">
        <f t="shared" si="1"/>
        <v>41.803278688524593</v>
      </c>
      <c r="Z50" s="238"/>
    </row>
    <row r="51" spans="1:26" x14ac:dyDescent="0.2">
      <c r="A51" s="238">
        <v>44</v>
      </c>
      <c r="B51" s="240" t="s">
        <v>983</v>
      </c>
      <c r="C51" s="240" t="s">
        <v>294</v>
      </c>
      <c r="D51" s="240" t="s">
        <v>297</v>
      </c>
      <c r="E51" s="271" t="s">
        <v>238</v>
      </c>
      <c r="F51" s="263">
        <v>40071</v>
      </c>
      <c r="G51" s="240" t="s">
        <v>2</v>
      </c>
      <c r="H51" s="259" t="s">
        <v>976</v>
      </c>
      <c r="I51" s="271">
        <v>8</v>
      </c>
      <c r="J51" s="240" t="s">
        <v>711</v>
      </c>
      <c r="K51" s="242">
        <v>4</v>
      </c>
      <c r="L51" s="242">
        <v>0.5</v>
      </c>
      <c r="M51" s="242">
        <v>0.5</v>
      </c>
      <c r="N51" s="242">
        <v>2.5</v>
      </c>
      <c r="O51" s="242">
        <v>2</v>
      </c>
      <c r="P51" s="242">
        <v>0</v>
      </c>
      <c r="Q51" s="242">
        <v>5</v>
      </c>
      <c r="R51" s="242">
        <v>1.5</v>
      </c>
      <c r="S51" s="242">
        <v>0.5</v>
      </c>
      <c r="T51" s="242">
        <v>1.5</v>
      </c>
      <c r="U51" s="242">
        <v>3</v>
      </c>
      <c r="V51" s="242">
        <v>0</v>
      </c>
      <c r="W51" s="242">
        <v>4</v>
      </c>
      <c r="X51" s="243">
        <f t="shared" si="0"/>
        <v>25</v>
      </c>
      <c r="Y51" s="244">
        <f t="shared" si="1"/>
        <v>40.983606557377051</v>
      </c>
      <c r="Z51" s="238"/>
    </row>
    <row r="52" spans="1:26" x14ac:dyDescent="0.2">
      <c r="A52" s="238">
        <v>45</v>
      </c>
      <c r="B52" s="241" t="s">
        <v>658</v>
      </c>
      <c r="C52" s="241" t="s">
        <v>68</v>
      </c>
      <c r="D52" s="241" t="s">
        <v>317</v>
      </c>
      <c r="E52" s="271" t="s">
        <v>238</v>
      </c>
      <c r="F52" s="247">
        <v>39931</v>
      </c>
      <c r="G52" s="240" t="s">
        <v>2</v>
      </c>
      <c r="H52" s="241" t="s">
        <v>504</v>
      </c>
      <c r="I52" s="271">
        <v>8</v>
      </c>
      <c r="J52" s="241" t="s">
        <v>519</v>
      </c>
      <c r="K52" s="242">
        <v>1.5</v>
      </c>
      <c r="L52" s="242">
        <v>5.5</v>
      </c>
      <c r="M52" s="242">
        <v>4</v>
      </c>
      <c r="N52" s="242">
        <v>2</v>
      </c>
      <c r="O52" s="242">
        <v>1</v>
      </c>
      <c r="P52" s="242">
        <v>0.5</v>
      </c>
      <c r="Q52" s="242">
        <v>3.5</v>
      </c>
      <c r="R52" s="242">
        <v>3.5</v>
      </c>
      <c r="S52" s="242">
        <v>0</v>
      </c>
      <c r="T52" s="242">
        <v>1.5</v>
      </c>
      <c r="U52" s="242">
        <v>0</v>
      </c>
      <c r="V52" s="242">
        <v>0</v>
      </c>
      <c r="W52" s="242">
        <v>1.5</v>
      </c>
      <c r="X52" s="243">
        <f t="shared" si="0"/>
        <v>24.5</v>
      </c>
      <c r="Y52" s="244">
        <f t="shared" si="1"/>
        <v>40.16393442622951</v>
      </c>
      <c r="Z52" s="238"/>
    </row>
    <row r="55" spans="1:26" ht="15.75" customHeight="1" x14ac:dyDescent="0.2">
      <c r="D55" s="373" t="s">
        <v>938</v>
      </c>
      <c r="E55" s="373"/>
      <c r="F55" s="373"/>
      <c r="G55" s="373"/>
      <c r="H55" s="373"/>
      <c r="I55" s="373"/>
      <c r="J55" s="373"/>
    </row>
  </sheetData>
  <mergeCells count="1">
    <mergeCell ref="D55:J55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76"/>
  <sheetViews>
    <sheetView workbookViewId="0">
      <selection activeCell="O22" sqref="O22"/>
    </sheetView>
  </sheetViews>
  <sheetFormatPr defaultColWidth="12.7109375" defaultRowHeight="15.75" customHeight="1" x14ac:dyDescent="0.2"/>
  <cols>
    <col min="1" max="1" width="4.85546875" customWidth="1"/>
    <col min="4" max="4" width="17" customWidth="1"/>
    <col min="5" max="5" width="5" customWidth="1"/>
    <col min="7" max="7" width="10.85546875" customWidth="1"/>
    <col min="8" max="8" width="30.140625" customWidth="1"/>
    <col min="9" max="9" width="7" customWidth="1"/>
    <col min="11" max="11" width="4.85546875" customWidth="1"/>
    <col min="12" max="12" width="4.7109375" customWidth="1"/>
    <col min="13" max="13" width="5.28515625" customWidth="1"/>
    <col min="14" max="14" width="5.140625" customWidth="1"/>
    <col min="15" max="15" width="4.7109375" customWidth="1"/>
    <col min="16" max="16" width="5.7109375" customWidth="1"/>
    <col min="17" max="17" width="5.5703125" customWidth="1"/>
    <col min="18" max="18" width="6.140625" customWidth="1"/>
    <col min="19" max="19" width="5.28515625" customWidth="1"/>
    <col min="20" max="20" width="4.85546875" customWidth="1"/>
    <col min="21" max="21" width="5.5703125" customWidth="1"/>
    <col min="22" max="22" width="4.140625" customWidth="1"/>
  </cols>
  <sheetData>
    <row r="1" spans="1:25" ht="12.75" x14ac:dyDescent="0.2">
      <c r="A1" s="1" t="s">
        <v>0</v>
      </c>
      <c r="B1" s="2" t="s">
        <v>20</v>
      </c>
      <c r="C1" s="3"/>
      <c r="D1" s="3"/>
      <c r="E1" s="3"/>
      <c r="F1" s="3"/>
      <c r="G1" s="3"/>
      <c r="H1" s="4"/>
      <c r="I1" s="4"/>
      <c r="J1" s="4"/>
    </row>
    <row r="2" spans="1:25" ht="12.75" x14ac:dyDescent="0.2">
      <c r="A2" s="4"/>
      <c r="B2" s="5" t="s">
        <v>1</v>
      </c>
      <c r="C2" s="6" t="s">
        <v>2</v>
      </c>
      <c r="D2" s="4" t="s">
        <v>0</v>
      </c>
      <c r="E2" s="4"/>
      <c r="F2" s="4"/>
      <c r="G2" s="4"/>
      <c r="H2" s="4"/>
      <c r="I2" s="4"/>
      <c r="J2" s="4"/>
    </row>
    <row r="3" spans="1:25" ht="12.75" x14ac:dyDescent="0.2">
      <c r="A3" s="4"/>
      <c r="B3" s="5" t="s">
        <v>3</v>
      </c>
      <c r="C3" s="7" t="s">
        <v>4</v>
      </c>
      <c r="D3" s="4"/>
      <c r="E3" s="4"/>
      <c r="F3" s="4"/>
      <c r="G3" s="4"/>
      <c r="H3" s="4"/>
      <c r="I3" s="4"/>
      <c r="J3" s="4"/>
    </row>
    <row r="4" spans="1:25" ht="12.75" x14ac:dyDescent="0.2">
      <c r="A4" s="4"/>
      <c r="B4" s="5" t="s">
        <v>5</v>
      </c>
      <c r="C4" s="7">
        <v>9</v>
      </c>
      <c r="D4" s="4"/>
      <c r="E4" s="4"/>
      <c r="F4" s="4"/>
      <c r="G4" s="4"/>
      <c r="H4" s="4"/>
      <c r="I4" s="4"/>
      <c r="J4" s="4"/>
    </row>
    <row r="5" spans="1:25" ht="12.75" x14ac:dyDescent="0.2">
      <c r="A5" s="4"/>
      <c r="B5" s="8" t="s">
        <v>6</v>
      </c>
      <c r="C5" s="7">
        <v>77</v>
      </c>
      <c r="D5" s="4"/>
      <c r="E5" s="4"/>
      <c r="F5" s="9"/>
      <c r="G5" s="4"/>
      <c r="H5" s="4"/>
      <c r="I5" s="4"/>
      <c r="J5" s="4"/>
    </row>
    <row r="6" spans="1:25" ht="12.75" x14ac:dyDescent="0.2">
      <c r="A6" s="10"/>
      <c r="B6" s="10"/>
      <c r="C6" s="10"/>
      <c r="D6" s="10"/>
      <c r="E6" s="10"/>
      <c r="F6" s="11"/>
      <c r="G6" s="12"/>
      <c r="H6" s="10"/>
      <c r="I6" s="13"/>
      <c r="J6" s="10"/>
      <c r="K6" s="14"/>
      <c r="L6" s="13"/>
    </row>
    <row r="7" spans="1:25" ht="30.6" customHeight="1" x14ac:dyDescent="0.2">
      <c r="A7" s="74" t="s">
        <v>9</v>
      </c>
      <c r="B7" s="74" t="s">
        <v>10</v>
      </c>
      <c r="C7" s="74" t="s">
        <v>11</v>
      </c>
      <c r="D7" s="74" t="s">
        <v>12</v>
      </c>
      <c r="E7" s="55" t="s">
        <v>13</v>
      </c>
      <c r="F7" s="55" t="s">
        <v>14</v>
      </c>
      <c r="G7" s="55" t="s">
        <v>15</v>
      </c>
      <c r="H7" s="55" t="s">
        <v>16</v>
      </c>
      <c r="I7" s="55" t="s">
        <v>5</v>
      </c>
      <c r="J7" s="98" t="s">
        <v>692</v>
      </c>
      <c r="K7" s="62">
        <v>1</v>
      </c>
      <c r="L7" s="62">
        <v>2</v>
      </c>
      <c r="M7" s="62">
        <v>3</v>
      </c>
      <c r="N7" s="62">
        <v>4</v>
      </c>
      <c r="O7" s="62">
        <v>5</v>
      </c>
      <c r="P7" s="62">
        <v>6</v>
      </c>
      <c r="Q7" s="62">
        <v>7</v>
      </c>
      <c r="R7" s="62">
        <v>8</v>
      </c>
      <c r="S7" s="62">
        <v>9</v>
      </c>
      <c r="T7" s="62">
        <v>10</v>
      </c>
      <c r="U7" s="62">
        <v>11</v>
      </c>
      <c r="V7" s="62">
        <v>12</v>
      </c>
      <c r="W7" s="62" t="s">
        <v>19</v>
      </c>
      <c r="X7" s="75" t="s">
        <v>278</v>
      </c>
      <c r="Y7" s="42" t="s">
        <v>18</v>
      </c>
    </row>
    <row r="8" spans="1:25" s="54" customFormat="1" ht="15.75" customHeight="1" x14ac:dyDescent="0.25">
      <c r="A8" s="26">
        <v>1</v>
      </c>
      <c r="B8" s="95" t="s">
        <v>301</v>
      </c>
      <c r="C8" s="95" t="s">
        <v>134</v>
      </c>
      <c r="D8" s="95" t="s">
        <v>149</v>
      </c>
      <c r="E8" s="91" t="s">
        <v>238</v>
      </c>
      <c r="F8" s="96">
        <v>39782</v>
      </c>
      <c r="G8" s="93" t="s">
        <v>2</v>
      </c>
      <c r="H8" s="97" t="s">
        <v>505</v>
      </c>
      <c r="I8" s="91">
        <v>9</v>
      </c>
      <c r="J8" s="97" t="s">
        <v>522</v>
      </c>
      <c r="K8" s="307">
        <v>4</v>
      </c>
      <c r="L8" s="307">
        <v>7</v>
      </c>
      <c r="M8" s="307">
        <v>1</v>
      </c>
      <c r="N8" s="307">
        <v>8</v>
      </c>
      <c r="O8" s="307">
        <v>3</v>
      </c>
      <c r="P8" s="307">
        <v>7</v>
      </c>
      <c r="Q8" s="307">
        <v>10</v>
      </c>
      <c r="R8" s="307">
        <v>7</v>
      </c>
      <c r="S8" s="307">
        <v>8</v>
      </c>
      <c r="T8" s="307">
        <v>6</v>
      </c>
      <c r="U8" s="307">
        <v>8</v>
      </c>
      <c r="V8" s="307">
        <v>6</v>
      </c>
      <c r="W8" s="307">
        <f t="shared" ref="W8:W39" si="0">SUM(K8:V8)</f>
        <v>75</v>
      </c>
      <c r="X8" s="84">
        <f t="shared" ref="X8:X39" si="1">W8*100/77</f>
        <v>97.402597402597408</v>
      </c>
      <c r="Y8" s="264" t="s">
        <v>945</v>
      </c>
    </row>
    <row r="9" spans="1:25" s="54" customFormat="1" ht="15.75" customHeight="1" x14ac:dyDescent="0.25">
      <c r="A9" s="26">
        <v>2</v>
      </c>
      <c r="B9" s="51" t="s">
        <v>769</v>
      </c>
      <c r="C9" s="51" t="s">
        <v>151</v>
      </c>
      <c r="D9" s="51" t="s">
        <v>717</v>
      </c>
      <c r="E9" s="91" t="s">
        <v>8</v>
      </c>
      <c r="F9" s="57">
        <v>39705</v>
      </c>
      <c r="G9" s="93" t="s">
        <v>2</v>
      </c>
      <c r="H9" s="38" t="s">
        <v>682</v>
      </c>
      <c r="I9" s="91">
        <v>9</v>
      </c>
      <c r="J9" s="38" t="s">
        <v>797</v>
      </c>
      <c r="K9" s="307">
        <v>4</v>
      </c>
      <c r="L9" s="307">
        <v>6</v>
      </c>
      <c r="M9" s="307">
        <v>2</v>
      </c>
      <c r="N9" s="307">
        <v>8</v>
      </c>
      <c r="O9" s="307">
        <v>3</v>
      </c>
      <c r="P9" s="307">
        <v>7</v>
      </c>
      <c r="Q9" s="307">
        <v>10</v>
      </c>
      <c r="R9" s="307">
        <v>3</v>
      </c>
      <c r="S9" s="307">
        <v>8</v>
      </c>
      <c r="T9" s="307">
        <v>6</v>
      </c>
      <c r="U9" s="307">
        <v>8</v>
      </c>
      <c r="V9" s="307">
        <v>6</v>
      </c>
      <c r="W9" s="307">
        <f t="shared" si="0"/>
        <v>71</v>
      </c>
      <c r="X9" s="84">
        <f t="shared" si="1"/>
        <v>92.20779220779221</v>
      </c>
      <c r="Y9" s="264" t="s">
        <v>944</v>
      </c>
    </row>
    <row r="10" spans="1:25" s="54" customFormat="1" ht="15.75" customHeight="1" x14ac:dyDescent="0.25">
      <c r="A10" s="26">
        <v>3</v>
      </c>
      <c r="B10" s="90" t="s">
        <v>776</v>
      </c>
      <c r="C10" s="90" t="s">
        <v>777</v>
      </c>
      <c r="D10" s="90" t="s">
        <v>342</v>
      </c>
      <c r="E10" s="91" t="s">
        <v>238</v>
      </c>
      <c r="F10" s="92">
        <v>39828</v>
      </c>
      <c r="G10" s="93" t="s">
        <v>2</v>
      </c>
      <c r="H10" s="90" t="s">
        <v>682</v>
      </c>
      <c r="I10" s="91">
        <v>9</v>
      </c>
      <c r="J10" s="97" t="s">
        <v>522</v>
      </c>
      <c r="K10" s="307">
        <v>4</v>
      </c>
      <c r="L10" s="307">
        <v>8</v>
      </c>
      <c r="M10" s="307">
        <v>1</v>
      </c>
      <c r="N10" s="307">
        <v>6</v>
      </c>
      <c r="O10" s="307">
        <v>3</v>
      </c>
      <c r="P10" s="307">
        <v>7</v>
      </c>
      <c r="Q10" s="307">
        <v>8</v>
      </c>
      <c r="R10" s="307">
        <v>5</v>
      </c>
      <c r="S10" s="307">
        <v>8</v>
      </c>
      <c r="T10" s="307">
        <v>6</v>
      </c>
      <c r="U10" s="307">
        <v>8</v>
      </c>
      <c r="V10" s="307">
        <v>6</v>
      </c>
      <c r="W10" s="307">
        <f t="shared" si="0"/>
        <v>70</v>
      </c>
      <c r="X10" s="84">
        <f t="shared" si="1"/>
        <v>90.909090909090907</v>
      </c>
      <c r="Y10" s="264" t="s">
        <v>944</v>
      </c>
    </row>
    <row r="11" spans="1:25" s="54" customFormat="1" ht="15.75" customHeight="1" x14ac:dyDescent="0.25">
      <c r="A11" s="26">
        <v>4</v>
      </c>
      <c r="B11" s="26" t="s">
        <v>720</v>
      </c>
      <c r="C11" s="26" t="s">
        <v>721</v>
      </c>
      <c r="D11" s="26" t="s">
        <v>56</v>
      </c>
      <c r="E11" s="91" t="s">
        <v>8</v>
      </c>
      <c r="F11" s="33">
        <v>39628</v>
      </c>
      <c r="G11" s="93" t="s">
        <v>2</v>
      </c>
      <c r="H11" s="38" t="s">
        <v>226</v>
      </c>
      <c r="I11" s="91">
        <v>9</v>
      </c>
      <c r="J11" s="38" t="s">
        <v>397</v>
      </c>
      <c r="K11" s="307">
        <v>4</v>
      </c>
      <c r="L11" s="307">
        <v>8</v>
      </c>
      <c r="M11" s="307">
        <v>2</v>
      </c>
      <c r="N11" s="307">
        <v>8</v>
      </c>
      <c r="O11" s="307">
        <v>3</v>
      </c>
      <c r="P11" s="307">
        <v>7</v>
      </c>
      <c r="Q11" s="307">
        <v>10</v>
      </c>
      <c r="R11" s="307">
        <v>7</v>
      </c>
      <c r="S11" s="307">
        <v>6</v>
      </c>
      <c r="T11" s="307">
        <v>6</v>
      </c>
      <c r="U11" s="307">
        <v>1</v>
      </c>
      <c r="V11" s="307">
        <v>5</v>
      </c>
      <c r="W11" s="307">
        <f t="shared" si="0"/>
        <v>67</v>
      </c>
      <c r="X11" s="84">
        <f t="shared" si="1"/>
        <v>87.012987012987011</v>
      </c>
      <c r="Y11" s="264" t="s">
        <v>944</v>
      </c>
    </row>
    <row r="12" spans="1:25" s="54" customFormat="1" ht="15.75" customHeight="1" x14ac:dyDescent="0.25">
      <c r="A12" s="26">
        <v>5</v>
      </c>
      <c r="B12" s="90" t="s">
        <v>773</v>
      </c>
      <c r="C12" s="90" t="s">
        <v>774</v>
      </c>
      <c r="D12" s="90" t="s">
        <v>775</v>
      </c>
      <c r="E12" s="91" t="s">
        <v>238</v>
      </c>
      <c r="F12" s="92">
        <v>38111</v>
      </c>
      <c r="G12" s="93" t="s">
        <v>2</v>
      </c>
      <c r="H12" s="90" t="s">
        <v>389</v>
      </c>
      <c r="I12" s="91">
        <v>9</v>
      </c>
      <c r="J12" s="97" t="s">
        <v>941</v>
      </c>
      <c r="K12" s="307">
        <v>2</v>
      </c>
      <c r="L12" s="307">
        <v>6</v>
      </c>
      <c r="M12" s="307">
        <v>1</v>
      </c>
      <c r="N12" s="307">
        <v>7</v>
      </c>
      <c r="O12" s="307">
        <v>3</v>
      </c>
      <c r="P12" s="307">
        <v>7</v>
      </c>
      <c r="Q12" s="307">
        <v>10</v>
      </c>
      <c r="R12" s="307">
        <v>3</v>
      </c>
      <c r="S12" s="307">
        <v>8</v>
      </c>
      <c r="T12" s="307">
        <v>4</v>
      </c>
      <c r="U12" s="307">
        <v>6</v>
      </c>
      <c r="V12" s="307">
        <v>6</v>
      </c>
      <c r="W12" s="307">
        <f t="shared" si="0"/>
        <v>63</v>
      </c>
      <c r="X12" s="84">
        <f t="shared" si="1"/>
        <v>81.818181818181813</v>
      </c>
      <c r="Y12" s="264" t="s">
        <v>944</v>
      </c>
    </row>
    <row r="13" spans="1:25" s="54" customFormat="1" ht="15.75" customHeight="1" x14ac:dyDescent="0.25">
      <c r="A13" s="26">
        <v>6</v>
      </c>
      <c r="B13" s="27" t="s">
        <v>713</v>
      </c>
      <c r="C13" s="27" t="s">
        <v>25</v>
      </c>
      <c r="D13" s="27" t="s">
        <v>96</v>
      </c>
      <c r="E13" s="91" t="s">
        <v>238</v>
      </c>
      <c r="F13" s="34">
        <v>39819</v>
      </c>
      <c r="G13" s="93" t="s">
        <v>2</v>
      </c>
      <c r="H13" s="35" t="s">
        <v>392</v>
      </c>
      <c r="I13" s="91">
        <v>9</v>
      </c>
      <c r="J13" s="87" t="s">
        <v>788</v>
      </c>
      <c r="K13" s="307">
        <v>3</v>
      </c>
      <c r="L13" s="307">
        <v>6</v>
      </c>
      <c r="M13" s="307">
        <v>1</v>
      </c>
      <c r="N13" s="307">
        <v>6</v>
      </c>
      <c r="O13" s="307">
        <v>3</v>
      </c>
      <c r="P13" s="307">
        <v>4</v>
      </c>
      <c r="Q13" s="307">
        <v>6.5</v>
      </c>
      <c r="R13" s="307">
        <v>5</v>
      </c>
      <c r="S13" s="307">
        <v>8</v>
      </c>
      <c r="T13" s="307">
        <v>6</v>
      </c>
      <c r="U13" s="307">
        <v>8</v>
      </c>
      <c r="V13" s="307">
        <v>6</v>
      </c>
      <c r="W13" s="307">
        <f t="shared" si="0"/>
        <v>62.5</v>
      </c>
      <c r="X13" s="84">
        <f t="shared" si="1"/>
        <v>81.168831168831176</v>
      </c>
      <c r="Y13" s="264" t="s">
        <v>944</v>
      </c>
    </row>
    <row r="14" spans="1:25" s="54" customFormat="1" ht="15.75" customHeight="1" x14ac:dyDescent="0.25">
      <c r="A14" s="26">
        <v>7</v>
      </c>
      <c r="B14" s="90" t="s">
        <v>773</v>
      </c>
      <c r="C14" s="90" t="s">
        <v>940</v>
      </c>
      <c r="D14" s="90" t="s">
        <v>775</v>
      </c>
      <c r="E14" s="91" t="s">
        <v>238</v>
      </c>
      <c r="F14" s="92">
        <v>38111</v>
      </c>
      <c r="G14" s="93" t="s">
        <v>2</v>
      </c>
      <c r="H14" s="90" t="s">
        <v>389</v>
      </c>
      <c r="I14" s="91">
        <v>9</v>
      </c>
      <c r="J14" s="97" t="s">
        <v>941</v>
      </c>
      <c r="K14" s="307">
        <v>2</v>
      </c>
      <c r="L14" s="307">
        <v>5</v>
      </c>
      <c r="M14" s="307">
        <v>1</v>
      </c>
      <c r="N14" s="307">
        <v>7</v>
      </c>
      <c r="O14" s="307">
        <v>3</v>
      </c>
      <c r="P14" s="307">
        <v>7</v>
      </c>
      <c r="Q14" s="307">
        <v>7.5</v>
      </c>
      <c r="R14" s="307">
        <v>7</v>
      </c>
      <c r="S14" s="307">
        <v>8</v>
      </c>
      <c r="T14" s="307">
        <v>6</v>
      </c>
      <c r="U14" s="307">
        <v>3</v>
      </c>
      <c r="V14" s="307">
        <v>2</v>
      </c>
      <c r="W14" s="307">
        <f t="shared" si="0"/>
        <v>58.5</v>
      </c>
      <c r="X14" s="84">
        <f t="shared" si="1"/>
        <v>75.974025974025977</v>
      </c>
      <c r="Y14" s="264" t="s">
        <v>944</v>
      </c>
    </row>
    <row r="15" spans="1:25" s="54" customFormat="1" ht="15.75" customHeight="1" x14ac:dyDescent="0.25">
      <c r="A15" s="26">
        <v>8</v>
      </c>
      <c r="B15" s="97" t="s">
        <v>127</v>
      </c>
      <c r="C15" s="97" t="s">
        <v>91</v>
      </c>
      <c r="D15" s="97" t="s">
        <v>128</v>
      </c>
      <c r="E15" s="91" t="s">
        <v>238</v>
      </c>
      <c r="F15" s="96">
        <v>39694</v>
      </c>
      <c r="G15" s="93" t="s">
        <v>2</v>
      </c>
      <c r="H15" s="97" t="s">
        <v>984</v>
      </c>
      <c r="I15" s="91">
        <v>9</v>
      </c>
      <c r="J15" s="97" t="s">
        <v>527</v>
      </c>
      <c r="K15" s="307">
        <v>4</v>
      </c>
      <c r="L15" s="307">
        <v>5</v>
      </c>
      <c r="M15" s="307">
        <v>1</v>
      </c>
      <c r="N15" s="307">
        <v>7</v>
      </c>
      <c r="O15" s="307">
        <v>3</v>
      </c>
      <c r="P15" s="307">
        <v>5</v>
      </c>
      <c r="Q15" s="307">
        <v>9</v>
      </c>
      <c r="R15" s="307">
        <v>6</v>
      </c>
      <c r="S15" s="307">
        <v>4</v>
      </c>
      <c r="T15" s="307">
        <v>6</v>
      </c>
      <c r="U15" s="307">
        <v>8</v>
      </c>
      <c r="V15" s="307">
        <v>0</v>
      </c>
      <c r="W15" s="307">
        <f t="shared" si="0"/>
        <v>58</v>
      </c>
      <c r="X15" s="84">
        <f t="shared" si="1"/>
        <v>75.324675324675326</v>
      </c>
      <c r="Y15" s="264" t="s">
        <v>944</v>
      </c>
    </row>
    <row r="16" spans="1:25" s="54" customFormat="1" ht="15.75" customHeight="1" x14ac:dyDescent="0.25">
      <c r="A16" s="26">
        <v>9</v>
      </c>
      <c r="B16" s="51" t="s">
        <v>744</v>
      </c>
      <c r="C16" s="51" t="s">
        <v>79</v>
      </c>
      <c r="D16" s="51" t="s">
        <v>421</v>
      </c>
      <c r="E16" s="91" t="s">
        <v>238</v>
      </c>
      <c r="F16" s="57">
        <v>39497</v>
      </c>
      <c r="G16" s="93" t="s">
        <v>2</v>
      </c>
      <c r="H16" s="38" t="s">
        <v>381</v>
      </c>
      <c r="I16" s="91">
        <v>9</v>
      </c>
      <c r="J16" s="35" t="s">
        <v>406</v>
      </c>
      <c r="K16" s="307">
        <v>2</v>
      </c>
      <c r="L16" s="307">
        <v>7</v>
      </c>
      <c r="M16" s="307">
        <v>4</v>
      </c>
      <c r="N16" s="307">
        <v>7</v>
      </c>
      <c r="O16" s="307">
        <v>3</v>
      </c>
      <c r="P16" s="307">
        <v>7</v>
      </c>
      <c r="Q16" s="307">
        <v>0</v>
      </c>
      <c r="R16" s="307">
        <v>8</v>
      </c>
      <c r="S16" s="307">
        <v>4</v>
      </c>
      <c r="T16" s="307">
        <v>6</v>
      </c>
      <c r="U16" s="307">
        <v>1</v>
      </c>
      <c r="V16" s="307">
        <v>5</v>
      </c>
      <c r="W16" s="307">
        <f t="shared" si="0"/>
        <v>54</v>
      </c>
      <c r="X16" s="84">
        <f t="shared" si="1"/>
        <v>70.129870129870127</v>
      </c>
      <c r="Y16" s="264" t="s">
        <v>944</v>
      </c>
    </row>
    <row r="17" spans="1:25" s="54" customFormat="1" ht="15.75" customHeight="1" x14ac:dyDescent="0.25">
      <c r="A17" s="26">
        <v>10</v>
      </c>
      <c r="B17" s="51" t="s">
        <v>942</v>
      </c>
      <c r="C17" s="51" t="s">
        <v>883</v>
      </c>
      <c r="D17" s="51" t="s">
        <v>335</v>
      </c>
      <c r="E17" s="91" t="s">
        <v>8</v>
      </c>
      <c r="F17" s="57">
        <v>39704</v>
      </c>
      <c r="G17" s="93" t="s">
        <v>2</v>
      </c>
      <c r="H17" s="90" t="s">
        <v>389</v>
      </c>
      <c r="I17" s="91">
        <v>9</v>
      </c>
      <c r="J17" s="97" t="s">
        <v>941</v>
      </c>
      <c r="K17" s="307">
        <v>3</v>
      </c>
      <c r="L17" s="307">
        <v>5</v>
      </c>
      <c r="M17" s="307">
        <v>2</v>
      </c>
      <c r="N17" s="307">
        <v>7</v>
      </c>
      <c r="O17" s="307">
        <v>2</v>
      </c>
      <c r="P17" s="307">
        <v>7</v>
      </c>
      <c r="Q17" s="307">
        <v>6</v>
      </c>
      <c r="R17" s="307">
        <v>7</v>
      </c>
      <c r="S17" s="307">
        <v>5</v>
      </c>
      <c r="T17" s="307">
        <v>6</v>
      </c>
      <c r="U17" s="307">
        <v>0</v>
      </c>
      <c r="V17" s="307">
        <v>3</v>
      </c>
      <c r="W17" s="307">
        <f t="shared" si="0"/>
        <v>53</v>
      </c>
      <c r="X17" s="84">
        <f t="shared" si="1"/>
        <v>68.831168831168824</v>
      </c>
      <c r="Y17" s="264" t="s">
        <v>944</v>
      </c>
    </row>
    <row r="18" spans="1:25" s="54" customFormat="1" ht="15.75" customHeight="1" x14ac:dyDescent="0.25">
      <c r="A18" s="26">
        <v>11</v>
      </c>
      <c r="B18" s="26" t="s">
        <v>160</v>
      </c>
      <c r="C18" s="26" t="s">
        <v>753</v>
      </c>
      <c r="D18" s="26" t="s">
        <v>498</v>
      </c>
      <c r="E18" s="91" t="s">
        <v>8</v>
      </c>
      <c r="F18" s="77" t="s">
        <v>784</v>
      </c>
      <c r="G18" s="93" t="s">
        <v>2</v>
      </c>
      <c r="H18" s="38" t="s">
        <v>681</v>
      </c>
      <c r="I18" s="91">
        <v>9</v>
      </c>
      <c r="J18" s="35" t="s">
        <v>692</v>
      </c>
      <c r="K18" s="307">
        <v>3</v>
      </c>
      <c r="L18" s="307">
        <v>5</v>
      </c>
      <c r="M18" s="307">
        <v>1</v>
      </c>
      <c r="N18" s="307">
        <v>8</v>
      </c>
      <c r="O18" s="307">
        <v>3</v>
      </c>
      <c r="P18" s="307">
        <v>7</v>
      </c>
      <c r="Q18" s="307">
        <v>8</v>
      </c>
      <c r="R18" s="307">
        <v>7</v>
      </c>
      <c r="S18" s="307">
        <v>4</v>
      </c>
      <c r="T18" s="307">
        <v>6</v>
      </c>
      <c r="U18" s="307">
        <v>0</v>
      </c>
      <c r="V18" s="307">
        <v>0</v>
      </c>
      <c r="W18" s="307">
        <f t="shared" si="0"/>
        <v>52</v>
      </c>
      <c r="X18" s="84">
        <f t="shared" si="1"/>
        <v>67.532467532467535</v>
      </c>
      <c r="Y18" s="264" t="s">
        <v>944</v>
      </c>
    </row>
    <row r="19" spans="1:25" s="54" customFormat="1" ht="15.75" customHeight="1" x14ac:dyDescent="0.25">
      <c r="A19" s="26">
        <v>12</v>
      </c>
      <c r="B19" s="51" t="s">
        <v>745</v>
      </c>
      <c r="C19" s="51" t="s">
        <v>746</v>
      </c>
      <c r="D19" s="51" t="s">
        <v>747</v>
      </c>
      <c r="E19" s="91" t="s">
        <v>238</v>
      </c>
      <c r="F19" s="57">
        <v>39872</v>
      </c>
      <c r="G19" s="93" t="s">
        <v>2</v>
      </c>
      <c r="H19" s="35" t="s">
        <v>379</v>
      </c>
      <c r="I19" s="91">
        <v>9</v>
      </c>
      <c r="J19" s="38" t="s">
        <v>406</v>
      </c>
      <c r="K19" s="307">
        <v>0</v>
      </c>
      <c r="L19" s="307">
        <v>8</v>
      </c>
      <c r="M19" s="307">
        <v>1</v>
      </c>
      <c r="N19" s="307">
        <v>6</v>
      </c>
      <c r="O19" s="307">
        <v>3</v>
      </c>
      <c r="P19" s="307">
        <v>6</v>
      </c>
      <c r="Q19" s="307">
        <v>10</v>
      </c>
      <c r="R19" s="307">
        <v>7</v>
      </c>
      <c r="S19" s="307">
        <v>2</v>
      </c>
      <c r="T19" s="307">
        <v>6</v>
      </c>
      <c r="U19" s="307">
        <v>1</v>
      </c>
      <c r="V19" s="307">
        <v>2</v>
      </c>
      <c r="W19" s="307">
        <f t="shared" si="0"/>
        <v>52</v>
      </c>
      <c r="X19" s="84">
        <f t="shared" si="1"/>
        <v>67.532467532467535</v>
      </c>
      <c r="Y19" s="264" t="s">
        <v>944</v>
      </c>
    </row>
    <row r="20" spans="1:25" s="54" customFormat="1" ht="15.75" customHeight="1" x14ac:dyDescent="0.25">
      <c r="A20" s="26">
        <v>13</v>
      </c>
      <c r="B20" s="95" t="s">
        <v>772</v>
      </c>
      <c r="C20" s="95" t="s">
        <v>761</v>
      </c>
      <c r="D20" s="95" t="s">
        <v>7</v>
      </c>
      <c r="E20" s="91" t="s">
        <v>8</v>
      </c>
      <c r="F20" s="96">
        <v>39732</v>
      </c>
      <c r="G20" s="93" t="s">
        <v>2</v>
      </c>
      <c r="H20" s="97" t="s">
        <v>505</v>
      </c>
      <c r="I20" s="91">
        <v>9</v>
      </c>
      <c r="J20" s="308" t="s">
        <v>397</v>
      </c>
      <c r="K20" s="307">
        <v>3</v>
      </c>
      <c r="L20" s="307">
        <v>3</v>
      </c>
      <c r="M20" s="307">
        <v>1</v>
      </c>
      <c r="N20" s="307">
        <v>5</v>
      </c>
      <c r="O20" s="307">
        <v>1</v>
      </c>
      <c r="P20" s="307">
        <v>7</v>
      </c>
      <c r="Q20" s="307">
        <v>8</v>
      </c>
      <c r="R20" s="307">
        <v>1</v>
      </c>
      <c r="S20" s="307">
        <v>8</v>
      </c>
      <c r="T20" s="307">
        <v>6</v>
      </c>
      <c r="U20" s="307">
        <v>6</v>
      </c>
      <c r="V20" s="307">
        <v>2</v>
      </c>
      <c r="W20" s="307">
        <f t="shared" si="0"/>
        <v>51</v>
      </c>
      <c r="X20" s="84">
        <f t="shared" si="1"/>
        <v>66.233766233766232</v>
      </c>
      <c r="Y20" s="264" t="s">
        <v>944</v>
      </c>
    </row>
    <row r="21" spans="1:25" s="54" customFormat="1" ht="15.75" customHeight="1" x14ac:dyDescent="0.25">
      <c r="A21" s="26">
        <v>14</v>
      </c>
      <c r="B21" s="95" t="s">
        <v>778</v>
      </c>
      <c r="C21" s="95" t="s">
        <v>113</v>
      </c>
      <c r="D21" s="95" t="s">
        <v>779</v>
      </c>
      <c r="E21" s="91" t="s">
        <v>238</v>
      </c>
      <c r="F21" s="96">
        <v>39713</v>
      </c>
      <c r="G21" s="93" t="s">
        <v>2</v>
      </c>
      <c r="H21" s="97" t="s">
        <v>505</v>
      </c>
      <c r="I21" s="91">
        <v>9</v>
      </c>
      <c r="J21" s="97" t="s">
        <v>522</v>
      </c>
      <c r="K21" s="307">
        <v>4</v>
      </c>
      <c r="L21" s="307">
        <v>6</v>
      </c>
      <c r="M21" s="307">
        <v>1</v>
      </c>
      <c r="N21" s="307">
        <v>8</v>
      </c>
      <c r="O21" s="307">
        <v>3</v>
      </c>
      <c r="P21" s="307">
        <v>6</v>
      </c>
      <c r="Q21" s="307">
        <v>8.5</v>
      </c>
      <c r="R21" s="307">
        <v>7</v>
      </c>
      <c r="S21" s="307">
        <v>4</v>
      </c>
      <c r="T21" s="307">
        <v>3</v>
      </c>
      <c r="U21" s="307">
        <v>0</v>
      </c>
      <c r="V21" s="307">
        <v>0</v>
      </c>
      <c r="W21" s="307">
        <f t="shared" si="0"/>
        <v>50.5</v>
      </c>
      <c r="X21" s="84">
        <f t="shared" si="1"/>
        <v>65.584415584415581</v>
      </c>
      <c r="Y21" s="264" t="s">
        <v>944</v>
      </c>
    </row>
    <row r="22" spans="1:25" s="319" customFormat="1" ht="15.75" customHeight="1" x14ac:dyDescent="0.25">
      <c r="A22" s="309">
        <v>15</v>
      </c>
      <c r="B22" s="310" t="s">
        <v>770</v>
      </c>
      <c r="C22" s="310" t="s">
        <v>91</v>
      </c>
      <c r="D22" s="310" t="s">
        <v>72</v>
      </c>
      <c r="E22" s="311" t="s">
        <v>238</v>
      </c>
      <c r="F22" s="312">
        <v>39604</v>
      </c>
      <c r="G22" s="313" t="s">
        <v>2</v>
      </c>
      <c r="H22" s="314" t="s">
        <v>682</v>
      </c>
      <c r="I22" s="311">
        <v>9</v>
      </c>
      <c r="J22" s="315" t="s">
        <v>797</v>
      </c>
      <c r="K22" s="316">
        <v>3</v>
      </c>
      <c r="L22" s="316">
        <v>7</v>
      </c>
      <c r="M22" s="316">
        <v>1</v>
      </c>
      <c r="N22" s="316">
        <v>7</v>
      </c>
      <c r="O22" s="316">
        <v>2</v>
      </c>
      <c r="P22" s="316">
        <v>5</v>
      </c>
      <c r="Q22" s="316">
        <v>10</v>
      </c>
      <c r="R22" s="316">
        <v>4</v>
      </c>
      <c r="S22" s="316">
        <v>4</v>
      </c>
      <c r="T22" s="316">
        <v>6</v>
      </c>
      <c r="U22" s="316">
        <v>0</v>
      </c>
      <c r="V22" s="316">
        <v>1</v>
      </c>
      <c r="W22" s="316">
        <f t="shared" si="0"/>
        <v>50</v>
      </c>
      <c r="X22" s="317">
        <f t="shared" si="1"/>
        <v>64.935064935064929</v>
      </c>
      <c r="Y22" s="318" t="s">
        <v>944</v>
      </c>
    </row>
    <row r="23" spans="1:25" ht="15.75" customHeight="1" x14ac:dyDescent="0.25">
      <c r="A23" s="22">
        <v>16</v>
      </c>
      <c r="B23" s="67" t="s">
        <v>734</v>
      </c>
      <c r="C23" s="67" t="s">
        <v>156</v>
      </c>
      <c r="D23" s="67" t="s">
        <v>146</v>
      </c>
      <c r="E23" s="88" t="s">
        <v>238</v>
      </c>
      <c r="F23" s="65">
        <v>39741</v>
      </c>
      <c r="G23" s="89" t="s">
        <v>2</v>
      </c>
      <c r="H23" s="29" t="s">
        <v>682</v>
      </c>
      <c r="I23" s="88">
        <v>9</v>
      </c>
      <c r="J23" s="29" t="s">
        <v>704</v>
      </c>
      <c r="K23" s="83">
        <v>1</v>
      </c>
      <c r="L23" s="83">
        <v>7</v>
      </c>
      <c r="M23" s="83">
        <v>1</v>
      </c>
      <c r="N23" s="83">
        <v>7</v>
      </c>
      <c r="O23" s="83">
        <v>2</v>
      </c>
      <c r="P23" s="83">
        <v>6</v>
      </c>
      <c r="Q23" s="83">
        <v>6.5</v>
      </c>
      <c r="R23" s="83">
        <v>5</v>
      </c>
      <c r="S23" s="83">
        <v>4</v>
      </c>
      <c r="T23" s="83">
        <v>5</v>
      </c>
      <c r="U23" s="83">
        <v>3</v>
      </c>
      <c r="V23" s="83">
        <v>1</v>
      </c>
      <c r="W23" s="83">
        <f t="shared" si="0"/>
        <v>48.5</v>
      </c>
      <c r="X23" s="82">
        <f t="shared" si="1"/>
        <v>62.987012987012989</v>
      </c>
      <c r="Y23" s="45"/>
    </row>
    <row r="24" spans="1:25" ht="15.75" customHeight="1" x14ac:dyDescent="0.25">
      <c r="A24" s="22">
        <v>17</v>
      </c>
      <c r="B24" s="25" t="s">
        <v>306</v>
      </c>
      <c r="C24" s="25" t="s">
        <v>291</v>
      </c>
      <c r="D24" s="25" t="s">
        <v>459</v>
      </c>
      <c r="E24" s="88" t="s">
        <v>238</v>
      </c>
      <c r="F24" s="32">
        <v>39671</v>
      </c>
      <c r="G24" s="89" t="s">
        <v>2</v>
      </c>
      <c r="H24" s="36" t="s">
        <v>381</v>
      </c>
      <c r="I24" s="88">
        <v>9</v>
      </c>
      <c r="J24" s="28" t="s">
        <v>788</v>
      </c>
      <c r="K24" s="83">
        <v>1</v>
      </c>
      <c r="L24" s="83">
        <v>5</v>
      </c>
      <c r="M24" s="83">
        <v>1</v>
      </c>
      <c r="N24" s="83">
        <v>8</v>
      </c>
      <c r="O24" s="83">
        <v>3</v>
      </c>
      <c r="P24" s="83">
        <v>2</v>
      </c>
      <c r="Q24" s="83">
        <v>7</v>
      </c>
      <c r="R24" s="83">
        <v>5</v>
      </c>
      <c r="S24" s="83">
        <v>7</v>
      </c>
      <c r="T24" s="83">
        <v>6</v>
      </c>
      <c r="U24" s="83">
        <v>0</v>
      </c>
      <c r="V24" s="83">
        <v>3</v>
      </c>
      <c r="W24" s="83">
        <f t="shared" si="0"/>
        <v>48</v>
      </c>
      <c r="X24" s="82">
        <f t="shared" si="1"/>
        <v>62.337662337662337</v>
      </c>
      <c r="Y24" s="45"/>
    </row>
    <row r="25" spans="1:25" ht="15.75" customHeight="1" x14ac:dyDescent="0.25">
      <c r="A25" s="22">
        <v>18</v>
      </c>
      <c r="B25" s="22" t="s">
        <v>90</v>
      </c>
      <c r="C25" s="22" t="s">
        <v>712</v>
      </c>
      <c r="D25" s="22" t="s">
        <v>321</v>
      </c>
      <c r="E25" s="88" t="s">
        <v>238</v>
      </c>
      <c r="F25" s="69" t="s">
        <v>780</v>
      </c>
      <c r="G25" s="89" t="s">
        <v>2</v>
      </c>
      <c r="H25" s="29" t="s">
        <v>681</v>
      </c>
      <c r="I25" s="88">
        <v>9</v>
      </c>
      <c r="J25" s="29" t="s">
        <v>692</v>
      </c>
      <c r="K25" s="83">
        <v>2</v>
      </c>
      <c r="L25" s="83">
        <v>7</v>
      </c>
      <c r="M25" s="83">
        <v>1</v>
      </c>
      <c r="N25" s="83">
        <v>7</v>
      </c>
      <c r="O25" s="83">
        <v>3</v>
      </c>
      <c r="P25" s="83">
        <v>1</v>
      </c>
      <c r="Q25" s="83">
        <v>5.5</v>
      </c>
      <c r="R25" s="83">
        <v>4</v>
      </c>
      <c r="S25" s="83">
        <v>8</v>
      </c>
      <c r="T25" s="83">
        <v>5</v>
      </c>
      <c r="U25" s="83">
        <v>2</v>
      </c>
      <c r="V25" s="83">
        <v>1</v>
      </c>
      <c r="W25" s="83">
        <f t="shared" si="0"/>
        <v>46.5</v>
      </c>
      <c r="X25" s="82">
        <f t="shared" si="1"/>
        <v>60.38961038961039</v>
      </c>
      <c r="Y25" s="45"/>
    </row>
    <row r="26" spans="1:25" ht="15.75" customHeight="1" x14ac:dyDescent="0.25">
      <c r="A26" s="22">
        <v>19</v>
      </c>
      <c r="B26" s="24" t="s">
        <v>722</v>
      </c>
      <c r="C26" s="24" t="s">
        <v>366</v>
      </c>
      <c r="D26" s="24" t="s">
        <v>80</v>
      </c>
      <c r="E26" s="88" t="s">
        <v>238</v>
      </c>
      <c r="F26" s="32">
        <v>39711</v>
      </c>
      <c r="G26" s="89" t="s">
        <v>2</v>
      </c>
      <c r="H26" s="36" t="s">
        <v>502</v>
      </c>
      <c r="I26" s="88">
        <v>9</v>
      </c>
      <c r="J26" s="36" t="s">
        <v>406</v>
      </c>
      <c r="K26" s="83">
        <v>2</v>
      </c>
      <c r="L26" s="83">
        <v>6</v>
      </c>
      <c r="M26" s="83">
        <v>1</v>
      </c>
      <c r="N26" s="83">
        <v>7</v>
      </c>
      <c r="O26" s="83">
        <v>0</v>
      </c>
      <c r="P26" s="83">
        <v>4</v>
      </c>
      <c r="Q26" s="83">
        <v>8.5</v>
      </c>
      <c r="R26" s="83">
        <v>3</v>
      </c>
      <c r="S26" s="83">
        <v>6</v>
      </c>
      <c r="T26" s="83">
        <v>6</v>
      </c>
      <c r="U26" s="83">
        <v>0</v>
      </c>
      <c r="V26" s="83">
        <v>2</v>
      </c>
      <c r="W26" s="83">
        <f t="shared" si="0"/>
        <v>45.5</v>
      </c>
      <c r="X26" s="82">
        <f t="shared" si="1"/>
        <v>59.090909090909093</v>
      </c>
      <c r="Y26" s="45"/>
    </row>
    <row r="27" spans="1:25" ht="15.75" customHeight="1" x14ac:dyDescent="0.25">
      <c r="A27" s="22">
        <v>20</v>
      </c>
      <c r="B27" s="51" t="s">
        <v>762</v>
      </c>
      <c r="C27" s="51" t="s">
        <v>763</v>
      </c>
      <c r="D27" s="51" t="s">
        <v>69</v>
      </c>
      <c r="E27" s="88" t="s">
        <v>238</v>
      </c>
      <c r="F27" s="57">
        <v>39713</v>
      </c>
      <c r="G27" s="89" t="s">
        <v>2</v>
      </c>
      <c r="H27" s="38" t="s">
        <v>381</v>
      </c>
      <c r="I27" s="88">
        <v>9</v>
      </c>
      <c r="J27" s="38" t="s">
        <v>407</v>
      </c>
      <c r="K27" s="83">
        <v>3</v>
      </c>
      <c r="L27" s="83">
        <v>7</v>
      </c>
      <c r="M27" s="83">
        <v>1</v>
      </c>
      <c r="N27" s="83">
        <v>4</v>
      </c>
      <c r="O27" s="83">
        <v>1</v>
      </c>
      <c r="P27" s="83">
        <v>7</v>
      </c>
      <c r="Q27" s="83">
        <v>7</v>
      </c>
      <c r="R27" s="83">
        <v>4</v>
      </c>
      <c r="S27" s="83">
        <v>2</v>
      </c>
      <c r="T27" s="83">
        <v>3</v>
      </c>
      <c r="U27" s="83">
        <v>4</v>
      </c>
      <c r="V27" s="83">
        <v>2</v>
      </c>
      <c r="W27" s="83">
        <f t="shared" si="0"/>
        <v>45</v>
      </c>
      <c r="X27" s="82">
        <f t="shared" si="1"/>
        <v>58.441558441558442</v>
      </c>
      <c r="Y27" s="45"/>
    </row>
    <row r="28" spans="1:25" ht="15.75" customHeight="1" x14ac:dyDescent="0.25">
      <c r="A28" s="22">
        <v>21</v>
      </c>
      <c r="B28" s="95" t="s">
        <v>771</v>
      </c>
      <c r="C28" s="95" t="s">
        <v>107</v>
      </c>
      <c r="D28" s="95" t="s">
        <v>585</v>
      </c>
      <c r="E28" s="91" t="s">
        <v>238</v>
      </c>
      <c r="F28" s="96">
        <v>39843</v>
      </c>
      <c r="G28" s="93" t="s">
        <v>2</v>
      </c>
      <c r="H28" s="97" t="s">
        <v>505</v>
      </c>
      <c r="I28" s="91">
        <v>9</v>
      </c>
      <c r="J28" s="97" t="s">
        <v>522</v>
      </c>
      <c r="K28" s="83">
        <v>4</v>
      </c>
      <c r="L28" s="83">
        <v>2</v>
      </c>
      <c r="M28" s="83">
        <v>1</v>
      </c>
      <c r="N28" s="83">
        <v>8</v>
      </c>
      <c r="O28" s="83">
        <v>3</v>
      </c>
      <c r="P28" s="83">
        <v>5</v>
      </c>
      <c r="Q28" s="83">
        <v>7</v>
      </c>
      <c r="R28" s="83">
        <v>7</v>
      </c>
      <c r="S28" s="83">
        <v>8</v>
      </c>
      <c r="T28" s="83">
        <v>0</v>
      </c>
      <c r="U28" s="83">
        <v>0</v>
      </c>
      <c r="V28" s="83">
        <v>0</v>
      </c>
      <c r="W28" s="83">
        <f t="shared" si="0"/>
        <v>45</v>
      </c>
      <c r="X28" s="82">
        <f t="shared" si="1"/>
        <v>58.441558441558442</v>
      </c>
      <c r="Y28" s="45"/>
    </row>
    <row r="29" spans="1:25" ht="15.75" customHeight="1" x14ac:dyDescent="0.25">
      <c r="A29" s="22">
        <v>22</v>
      </c>
      <c r="B29" s="67" t="s">
        <v>757</v>
      </c>
      <c r="C29" s="67" t="s">
        <v>25</v>
      </c>
      <c r="D29" s="67" t="s">
        <v>96</v>
      </c>
      <c r="E29" s="88" t="s">
        <v>238</v>
      </c>
      <c r="F29" s="65">
        <v>39727</v>
      </c>
      <c r="G29" s="89" t="s">
        <v>2</v>
      </c>
      <c r="H29" s="29" t="s">
        <v>682</v>
      </c>
      <c r="I29" s="88">
        <v>9</v>
      </c>
      <c r="J29" s="56" t="s">
        <v>403</v>
      </c>
      <c r="K29" s="83">
        <v>4</v>
      </c>
      <c r="L29" s="83">
        <v>5</v>
      </c>
      <c r="M29" s="83">
        <v>4</v>
      </c>
      <c r="N29" s="83">
        <v>2</v>
      </c>
      <c r="O29" s="83">
        <v>1</v>
      </c>
      <c r="P29" s="83">
        <v>2</v>
      </c>
      <c r="Q29" s="83">
        <v>6.5</v>
      </c>
      <c r="R29" s="83">
        <v>2</v>
      </c>
      <c r="S29" s="83">
        <v>4</v>
      </c>
      <c r="T29" s="83">
        <v>6</v>
      </c>
      <c r="U29" s="83">
        <v>6</v>
      </c>
      <c r="V29" s="83">
        <v>2</v>
      </c>
      <c r="W29" s="83">
        <f t="shared" si="0"/>
        <v>44.5</v>
      </c>
      <c r="X29" s="82">
        <f t="shared" si="1"/>
        <v>57.79220779220779</v>
      </c>
      <c r="Y29" s="45"/>
    </row>
    <row r="30" spans="1:25" ht="15.75" customHeight="1" x14ac:dyDescent="0.25">
      <c r="A30" s="22">
        <v>23</v>
      </c>
      <c r="B30" s="22" t="s">
        <v>457</v>
      </c>
      <c r="C30" s="22" t="s">
        <v>25</v>
      </c>
      <c r="D30" s="22" t="s">
        <v>80</v>
      </c>
      <c r="E30" s="88" t="s">
        <v>238</v>
      </c>
      <c r="F30" s="69" t="s">
        <v>943</v>
      </c>
      <c r="G30" s="89" t="s">
        <v>2</v>
      </c>
      <c r="H30" s="29" t="s">
        <v>381</v>
      </c>
      <c r="I30" s="88">
        <v>9</v>
      </c>
      <c r="J30" s="28" t="s">
        <v>522</v>
      </c>
      <c r="K30" s="83">
        <v>1</v>
      </c>
      <c r="L30" s="83">
        <v>2</v>
      </c>
      <c r="M30" s="83">
        <v>1</v>
      </c>
      <c r="N30" s="83">
        <v>6</v>
      </c>
      <c r="O30" s="83">
        <v>1</v>
      </c>
      <c r="P30" s="83">
        <v>4</v>
      </c>
      <c r="Q30" s="83">
        <v>5.5</v>
      </c>
      <c r="R30" s="83">
        <v>5</v>
      </c>
      <c r="S30" s="83">
        <v>4</v>
      </c>
      <c r="T30" s="83">
        <v>6</v>
      </c>
      <c r="U30" s="83">
        <v>5</v>
      </c>
      <c r="V30" s="83">
        <v>2</v>
      </c>
      <c r="W30" s="83">
        <f t="shared" si="0"/>
        <v>42.5</v>
      </c>
      <c r="X30" s="82">
        <f t="shared" si="1"/>
        <v>55.194805194805198</v>
      </c>
      <c r="Y30" s="45"/>
    </row>
    <row r="31" spans="1:25" ht="15.75" customHeight="1" x14ac:dyDescent="0.25">
      <c r="A31" s="22">
        <v>24</v>
      </c>
      <c r="B31" s="24" t="s">
        <v>733</v>
      </c>
      <c r="C31" s="24" t="s">
        <v>115</v>
      </c>
      <c r="D31" s="24" t="s">
        <v>29</v>
      </c>
      <c r="E31" s="88" t="s">
        <v>238</v>
      </c>
      <c r="F31" s="32">
        <v>39694</v>
      </c>
      <c r="G31" s="89" t="s">
        <v>2</v>
      </c>
      <c r="H31" s="36" t="s">
        <v>680</v>
      </c>
      <c r="I31" s="88">
        <v>9</v>
      </c>
      <c r="J31" s="29" t="s">
        <v>704</v>
      </c>
      <c r="K31" s="83">
        <v>0</v>
      </c>
      <c r="L31" s="83">
        <v>4</v>
      </c>
      <c r="M31" s="83">
        <v>1</v>
      </c>
      <c r="N31" s="83">
        <v>3</v>
      </c>
      <c r="O31" s="83">
        <v>1</v>
      </c>
      <c r="P31" s="83">
        <v>6</v>
      </c>
      <c r="Q31" s="83">
        <v>6.5</v>
      </c>
      <c r="R31" s="83">
        <v>4</v>
      </c>
      <c r="S31" s="83">
        <v>8</v>
      </c>
      <c r="T31" s="83">
        <v>4</v>
      </c>
      <c r="U31" s="83">
        <v>0</v>
      </c>
      <c r="V31" s="83">
        <v>4</v>
      </c>
      <c r="W31" s="83">
        <f t="shared" si="0"/>
        <v>41.5</v>
      </c>
      <c r="X31" s="82">
        <f t="shared" si="1"/>
        <v>53.896103896103895</v>
      </c>
      <c r="Y31" s="45"/>
    </row>
    <row r="32" spans="1:25" ht="15.75" customHeight="1" x14ac:dyDescent="0.25">
      <c r="A32" s="22">
        <v>25</v>
      </c>
      <c r="B32" s="26" t="s">
        <v>749</v>
      </c>
      <c r="C32" s="26" t="s">
        <v>450</v>
      </c>
      <c r="D32" s="26" t="s">
        <v>165</v>
      </c>
      <c r="E32" s="91" t="s">
        <v>238</v>
      </c>
      <c r="F32" s="57">
        <v>39671</v>
      </c>
      <c r="G32" s="93" t="s">
        <v>2</v>
      </c>
      <c r="H32" s="38" t="s">
        <v>237</v>
      </c>
      <c r="I32" s="91">
        <v>9</v>
      </c>
      <c r="J32" s="35" t="s">
        <v>610</v>
      </c>
      <c r="K32" s="83">
        <v>0</v>
      </c>
      <c r="L32" s="83">
        <v>5</v>
      </c>
      <c r="M32" s="83">
        <v>1</v>
      </c>
      <c r="N32" s="83">
        <v>2</v>
      </c>
      <c r="O32" s="83">
        <v>2</v>
      </c>
      <c r="P32" s="83">
        <v>7</v>
      </c>
      <c r="Q32" s="83">
        <v>3</v>
      </c>
      <c r="R32" s="83">
        <v>3</v>
      </c>
      <c r="S32" s="83">
        <v>4</v>
      </c>
      <c r="T32" s="83">
        <v>4</v>
      </c>
      <c r="U32" s="83">
        <v>8</v>
      </c>
      <c r="V32" s="83">
        <v>2</v>
      </c>
      <c r="W32" s="83">
        <f t="shared" si="0"/>
        <v>41</v>
      </c>
      <c r="X32" s="82">
        <f t="shared" si="1"/>
        <v>53.246753246753244</v>
      </c>
      <c r="Y32" s="45"/>
    </row>
    <row r="33" spans="1:25" ht="15.75" customHeight="1" x14ac:dyDescent="0.25">
      <c r="A33" s="22">
        <v>26</v>
      </c>
      <c r="B33" s="22" t="s">
        <v>740</v>
      </c>
      <c r="C33" s="22" t="s">
        <v>107</v>
      </c>
      <c r="D33" s="22" t="s">
        <v>640</v>
      </c>
      <c r="E33" s="88" t="s">
        <v>238</v>
      </c>
      <c r="F33" s="69" t="s">
        <v>783</v>
      </c>
      <c r="G33" s="89" t="s">
        <v>2</v>
      </c>
      <c r="H33" s="29" t="s">
        <v>681</v>
      </c>
      <c r="I33" s="88">
        <v>9</v>
      </c>
      <c r="J33" s="35" t="s">
        <v>787</v>
      </c>
      <c r="K33" s="83">
        <v>1</v>
      </c>
      <c r="L33" s="83">
        <v>6</v>
      </c>
      <c r="M33" s="83">
        <v>1</v>
      </c>
      <c r="N33" s="83">
        <v>4</v>
      </c>
      <c r="O33" s="83">
        <v>3</v>
      </c>
      <c r="P33" s="83">
        <v>3</v>
      </c>
      <c r="Q33" s="83">
        <v>7.5</v>
      </c>
      <c r="R33" s="83">
        <v>4</v>
      </c>
      <c r="S33" s="83">
        <v>4</v>
      </c>
      <c r="T33" s="83">
        <v>6</v>
      </c>
      <c r="U33" s="83">
        <v>0</v>
      </c>
      <c r="V33" s="83">
        <v>0</v>
      </c>
      <c r="W33" s="83">
        <f t="shared" si="0"/>
        <v>39.5</v>
      </c>
      <c r="X33" s="82">
        <f t="shared" si="1"/>
        <v>51.298701298701296</v>
      </c>
      <c r="Y33" s="45"/>
    </row>
    <row r="34" spans="1:25" ht="15.75" customHeight="1" x14ac:dyDescent="0.25">
      <c r="A34" s="22">
        <v>27</v>
      </c>
      <c r="B34" s="51" t="s">
        <v>714</v>
      </c>
      <c r="C34" s="51" t="s">
        <v>429</v>
      </c>
      <c r="D34" s="51" t="s">
        <v>715</v>
      </c>
      <c r="E34" s="91" t="s">
        <v>238</v>
      </c>
      <c r="F34" s="57">
        <v>39542</v>
      </c>
      <c r="G34" s="93" t="s">
        <v>2</v>
      </c>
      <c r="H34" s="38" t="s">
        <v>381</v>
      </c>
      <c r="I34" s="91">
        <v>9</v>
      </c>
      <c r="J34" s="56" t="s">
        <v>698</v>
      </c>
      <c r="K34" s="83">
        <v>3</v>
      </c>
      <c r="L34" s="83">
        <v>5</v>
      </c>
      <c r="M34" s="83">
        <v>1</v>
      </c>
      <c r="N34" s="83">
        <v>5</v>
      </c>
      <c r="O34" s="83">
        <v>3</v>
      </c>
      <c r="P34" s="83">
        <v>2</v>
      </c>
      <c r="Q34" s="83">
        <v>6.5</v>
      </c>
      <c r="R34" s="83">
        <v>2</v>
      </c>
      <c r="S34" s="83">
        <v>4</v>
      </c>
      <c r="T34" s="83">
        <v>4</v>
      </c>
      <c r="U34" s="83">
        <v>3</v>
      </c>
      <c r="V34" s="83">
        <v>1</v>
      </c>
      <c r="W34" s="83">
        <f t="shared" si="0"/>
        <v>39.5</v>
      </c>
      <c r="X34" s="82">
        <f t="shared" si="1"/>
        <v>51.298701298701296</v>
      </c>
      <c r="Y34" s="45"/>
    </row>
    <row r="35" spans="1:25" ht="15.75" customHeight="1" x14ac:dyDescent="0.25">
      <c r="A35" s="22">
        <v>28</v>
      </c>
      <c r="B35" s="23" t="s">
        <v>732</v>
      </c>
      <c r="C35" s="23" t="s">
        <v>173</v>
      </c>
      <c r="D35" s="23" t="s">
        <v>165</v>
      </c>
      <c r="E35" s="88" t="s">
        <v>238</v>
      </c>
      <c r="F35" s="30">
        <v>39746</v>
      </c>
      <c r="G35" s="89" t="s">
        <v>2</v>
      </c>
      <c r="H35" s="29" t="s">
        <v>235</v>
      </c>
      <c r="I35" s="88">
        <v>9</v>
      </c>
      <c r="J35" s="36" t="s">
        <v>793</v>
      </c>
      <c r="K35" s="83">
        <v>4</v>
      </c>
      <c r="L35" s="83">
        <v>3</v>
      </c>
      <c r="M35" s="83">
        <v>1</v>
      </c>
      <c r="N35" s="83">
        <v>1</v>
      </c>
      <c r="O35" s="83">
        <v>2</v>
      </c>
      <c r="P35" s="83">
        <v>7</v>
      </c>
      <c r="Q35" s="83">
        <v>8</v>
      </c>
      <c r="R35" s="83">
        <v>2</v>
      </c>
      <c r="S35" s="83">
        <v>4</v>
      </c>
      <c r="T35" s="83">
        <v>6</v>
      </c>
      <c r="U35" s="83">
        <v>0</v>
      </c>
      <c r="V35" s="83">
        <v>0</v>
      </c>
      <c r="W35" s="83">
        <f t="shared" si="0"/>
        <v>38</v>
      </c>
      <c r="X35" s="82">
        <f t="shared" si="1"/>
        <v>49.350649350649348</v>
      </c>
      <c r="Y35" s="45"/>
    </row>
    <row r="36" spans="1:25" ht="15.75" customHeight="1" x14ac:dyDescent="0.25">
      <c r="A36" s="22">
        <v>29</v>
      </c>
      <c r="B36" s="26" t="s">
        <v>114</v>
      </c>
      <c r="C36" s="26" t="s">
        <v>82</v>
      </c>
      <c r="D36" s="26" t="s">
        <v>728</v>
      </c>
      <c r="E36" s="91" t="s">
        <v>238</v>
      </c>
      <c r="F36" s="33">
        <v>39879</v>
      </c>
      <c r="G36" s="93" t="s">
        <v>2</v>
      </c>
      <c r="H36" s="38" t="s">
        <v>504</v>
      </c>
      <c r="I36" s="91">
        <v>9</v>
      </c>
      <c r="J36" s="38" t="s">
        <v>527</v>
      </c>
      <c r="K36" s="83">
        <v>1</v>
      </c>
      <c r="L36" s="83">
        <v>5</v>
      </c>
      <c r="M36" s="83">
        <v>1</v>
      </c>
      <c r="N36" s="83">
        <v>3</v>
      </c>
      <c r="O36" s="83">
        <v>2</v>
      </c>
      <c r="P36" s="83">
        <v>7</v>
      </c>
      <c r="Q36" s="83">
        <v>7</v>
      </c>
      <c r="R36" s="83">
        <v>5</v>
      </c>
      <c r="S36" s="83">
        <v>2</v>
      </c>
      <c r="T36" s="83">
        <v>0</v>
      </c>
      <c r="U36" s="83">
        <v>2</v>
      </c>
      <c r="V36" s="83">
        <v>3</v>
      </c>
      <c r="W36" s="83">
        <f t="shared" si="0"/>
        <v>38</v>
      </c>
      <c r="X36" s="82">
        <f t="shared" si="1"/>
        <v>49.350649350649348</v>
      </c>
      <c r="Y36" s="45"/>
    </row>
    <row r="37" spans="1:25" ht="15.75" customHeight="1" x14ac:dyDescent="0.25">
      <c r="A37" s="22">
        <v>30</v>
      </c>
      <c r="B37" s="25" t="s">
        <v>754</v>
      </c>
      <c r="C37" s="25" t="s">
        <v>755</v>
      </c>
      <c r="D37" s="25" t="s">
        <v>146</v>
      </c>
      <c r="E37" s="88" t="s">
        <v>238</v>
      </c>
      <c r="F37" s="32">
        <v>39736</v>
      </c>
      <c r="G37" s="89" t="s">
        <v>2</v>
      </c>
      <c r="H37" s="37" t="s">
        <v>502</v>
      </c>
      <c r="I37" s="88">
        <v>9</v>
      </c>
      <c r="J37" s="29" t="s">
        <v>527</v>
      </c>
      <c r="K37" s="83">
        <v>2</v>
      </c>
      <c r="L37" s="83">
        <v>3</v>
      </c>
      <c r="M37" s="83">
        <v>1</v>
      </c>
      <c r="N37" s="83">
        <v>5</v>
      </c>
      <c r="O37" s="83">
        <v>1</v>
      </c>
      <c r="P37" s="83">
        <v>5</v>
      </c>
      <c r="Q37" s="83">
        <v>3.5</v>
      </c>
      <c r="R37" s="83">
        <v>4</v>
      </c>
      <c r="S37" s="83">
        <v>4</v>
      </c>
      <c r="T37" s="83">
        <v>4</v>
      </c>
      <c r="U37" s="83">
        <v>4</v>
      </c>
      <c r="V37" s="83">
        <v>1</v>
      </c>
      <c r="W37" s="83">
        <f t="shared" si="0"/>
        <v>37.5</v>
      </c>
      <c r="X37" s="82">
        <f t="shared" si="1"/>
        <v>48.701298701298704</v>
      </c>
      <c r="Y37" s="45"/>
    </row>
    <row r="38" spans="1:25" ht="15.75" customHeight="1" x14ac:dyDescent="0.25">
      <c r="A38" s="22">
        <v>31</v>
      </c>
      <c r="B38" s="27" t="s">
        <v>676</v>
      </c>
      <c r="C38" s="27" t="s">
        <v>107</v>
      </c>
      <c r="D38" s="27" t="s">
        <v>558</v>
      </c>
      <c r="E38" s="88" t="s">
        <v>238</v>
      </c>
      <c r="F38" s="34">
        <v>39871</v>
      </c>
      <c r="G38" s="89" t="s">
        <v>2</v>
      </c>
      <c r="H38" s="35" t="s">
        <v>680</v>
      </c>
      <c r="I38" s="88">
        <v>9</v>
      </c>
      <c r="J38" s="38" t="s">
        <v>696</v>
      </c>
      <c r="K38" s="83">
        <v>4</v>
      </c>
      <c r="L38" s="83">
        <v>3</v>
      </c>
      <c r="M38" s="83">
        <v>1</v>
      </c>
      <c r="N38" s="83">
        <v>0</v>
      </c>
      <c r="O38" s="83">
        <v>2</v>
      </c>
      <c r="P38" s="83">
        <v>5</v>
      </c>
      <c r="Q38" s="83">
        <v>2.5</v>
      </c>
      <c r="R38" s="83">
        <v>3</v>
      </c>
      <c r="S38" s="83">
        <v>4</v>
      </c>
      <c r="T38" s="83">
        <v>4</v>
      </c>
      <c r="U38" s="83">
        <v>4</v>
      </c>
      <c r="V38" s="83">
        <v>3</v>
      </c>
      <c r="W38" s="83">
        <f t="shared" si="0"/>
        <v>35.5</v>
      </c>
      <c r="X38" s="82">
        <f t="shared" si="1"/>
        <v>46.103896103896105</v>
      </c>
      <c r="Y38" s="45"/>
    </row>
    <row r="39" spans="1:25" ht="15.75" customHeight="1" x14ac:dyDescent="0.25">
      <c r="A39" s="22">
        <v>32</v>
      </c>
      <c r="B39" s="67" t="s">
        <v>735</v>
      </c>
      <c r="C39" s="67" t="s">
        <v>647</v>
      </c>
      <c r="D39" s="67" t="s">
        <v>89</v>
      </c>
      <c r="E39" s="88" t="s">
        <v>8</v>
      </c>
      <c r="F39" s="65">
        <v>39786</v>
      </c>
      <c r="G39" s="89" t="s">
        <v>2</v>
      </c>
      <c r="H39" s="29" t="s">
        <v>682</v>
      </c>
      <c r="I39" s="88">
        <v>9</v>
      </c>
      <c r="J39" s="29" t="s">
        <v>704</v>
      </c>
      <c r="K39" s="83">
        <v>1</v>
      </c>
      <c r="L39" s="83">
        <v>4</v>
      </c>
      <c r="M39" s="83">
        <v>1</v>
      </c>
      <c r="N39" s="83">
        <v>5</v>
      </c>
      <c r="O39" s="83">
        <v>2</v>
      </c>
      <c r="P39" s="83">
        <v>5</v>
      </c>
      <c r="Q39" s="83">
        <v>4</v>
      </c>
      <c r="R39" s="83">
        <v>6</v>
      </c>
      <c r="S39" s="83">
        <v>2</v>
      </c>
      <c r="T39" s="83">
        <v>3</v>
      </c>
      <c r="U39" s="83">
        <v>2</v>
      </c>
      <c r="V39" s="83">
        <v>0</v>
      </c>
      <c r="W39" s="83">
        <f t="shared" si="0"/>
        <v>35</v>
      </c>
      <c r="X39" s="82">
        <f t="shared" si="1"/>
        <v>45.454545454545453</v>
      </c>
      <c r="Y39" s="45"/>
    </row>
    <row r="40" spans="1:25" ht="15.75" customHeight="1" x14ac:dyDescent="0.25">
      <c r="A40" s="22">
        <v>33</v>
      </c>
      <c r="B40" s="23" t="s">
        <v>731</v>
      </c>
      <c r="C40" s="23" t="s">
        <v>64</v>
      </c>
      <c r="D40" s="23" t="s">
        <v>38</v>
      </c>
      <c r="E40" s="88" t="s">
        <v>238</v>
      </c>
      <c r="F40" s="30">
        <v>39631</v>
      </c>
      <c r="G40" s="89" t="s">
        <v>2</v>
      </c>
      <c r="H40" s="29" t="s">
        <v>684</v>
      </c>
      <c r="I40" s="88">
        <v>9</v>
      </c>
      <c r="J40" s="28" t="s">
        <v>792</v>
      </c>
      <c r="K40" s="83">
        <v>0</v>
      </c>
      <c r="L40" s="83">
        <v>5</v>
      </c>
      <c r="M40" s="83">
        <v>0</v>
      </c>
      <c r="N40" s="83">
        <v>5</v>
      </c>
      <c r="O40" s="83">
        <v>3</v>
      </c>
      <c r="P40" s="83">
        <v>4</v>
      </c>
      <c r="Q40" s="83">
        <v>7.5</v>
      </c>
      <c r="R40" s="83">
        <v>3</v>
      </c>
      <c r="S40" s="83">
        <v>0</v>
      </c>
      <c r="T40" s="83">
        <v>4</v>
      </c>
      <c r="U40" s="83">
        <v>0</v>
      </c>
      <c r="V40" s="83">
        <v>2</v>
      </c>
      <c r="W40" s="83">
        <f t="shared" ref="W40:W68" si="2">SUM(K40:V40)</f>
        <v>33.5</v>
      </c>
      <c r="X40" s="82">
        <f t="shared" ref="X40:X68" si="3">W40*100/77</f>
        <v>43.506493506493506</v>
      </c>
      <c r="Y40" s="45"/>
    </row>
    <row r="41" spans="1:25" ht="15.75" customHeight="1" x14ac:dyDescent="0.25">
      <c r="A41" s="22">
        <v>34</v>
      </c>
      <c r="B41" s="51" t="s">
        <v>550</v>
      </c>
      <c r="C41" s="51" t="s">
        <v>79</v>
      </c>
      <c r="D41" s="51" t="s">
        <v>65</v>
      </c>
      <c r="E41" s="91" t="s">
        <v>238</v>
      </c>
      <c r="F41" s="57">
        <v>39616</v>
      </c>
      <c r="G41" s="93" t="s">
        <v>2</v>
      </c>
      <c r="H41" s="38" t="s">
        <v>682</v>
      </c>
      <c r="I41" s="91">
        <v>9</v>
      </c>
      <c r="J41" s="56" t="s">
        <v>794</v>
      </c>
      <c r="K41" s="83">
        <v>2</v>
      </c>
      <c r="L41" s="83">
        <v>1</v>
      </c>
      <c r="M41" s="83">
        <v>1</v>
      </c>
      <c r="N41" s="83">
        <v>6</v>
      </c>
      <c r="O41" s="83">
        <v>1</v>
      </c>
      <c r="P41" s="83">
        <v>2</v>
      </c>
      <c r="Q41" s="83">
        <v>6.5</v>
      </c>
      <c r="R41" s="83">
        <v>4</v>
      </c>
      <c r="S41" s="83">
        <v>0</v>
      </c>
      <c r="T41" s="83">
        <v>6</v>
      </c>
      <c r="U41" s="83">
        <v>2</v>
      </c>
      <c r="V41" s="83">
        <v>1</v>
      </c>
      <c r="W41" s="83">
        <f t="shared" si="2"/>
        <v>32.5</v>
      </c>
      <c r="X41" s="82">
        <f t="shared" si="3"/>
        <v>42.20779220779221</v>
      </c>
      <c r="Y41" s="45"/>
    </row>
    <row r="42" spans="1:25" ht="15.75" customHeight="1" x14ac:dyDescent="0.25">
      <c r="A42" s="22">
        <v>35</v>
      </c>
      <c r="B42" s="66" t="s">
        <v>727</v>
      </c>
      <c r="C42" s="66" t="s">
        <v>286</v>
      </c>
      <c r="D42" s="66" t="s">
        <v>466</v>
      </c>
      <c r="E42" s="88" t="s">
        <v>238</v>
      </c>
      <c r="F42" s="61">
        <v>39969</v>
      </c>
      <c r="G42" s="89" t="s">
        <v>2</v>
      </c>
      <c r="H42" s="36" t="s">
        <v>379</v>
      </c>
      <c r="I42" s="88">
        <v>9</v>
      </c>
      <c r="J42" s="36" t="s">
        <v>406</v>
      </c>
      <c r="K42" s="82">
        <v>1</v>
      </c>
      <c r="L42" s="82">
        <v>2</v>
      </c>
      <c r="M42" s="82">
        <v>0</v>
      </c>
      <c r="N42" s="82">
        <v>2</v>
      </c>
      <c r="O42" s="82">
        <v>2</v>
      </c>
      <c r="P42" s="82">
        <v>3</v>
      </c>
      <c r="Q42" s="82">
        <v>7</v>
      </c>
      <c r="R42" s="82">
        <v>6</v>
      </c>
      <c r="S42" s="82">
        <v>0</v>
      </c>
      <c r="T42" s="82">
        <v>6</v>
      </c>
      <c r="U42" s="82">
        <v>0</v>
      </c>
      <c r="V42" s="82">
        <v>3</v>
      </c>
      <c r="W42" s="83">
        <f t="shared" si="2"/>
        <v>32</v>
      </c>
      <c r="X42" s="82">
        <f t="shared" si="3"/>
        <v>41.558441558441558</v>
      </c>
      <c r="Y42" s="45"/>
    </row>
    <row r="43" spans="1:25" ht="15.75" customHeight="1" x14ac:dyDescent="0.25">
      <c r="A43" s="22">
        <v>36</v>
      </c>
      <c r="B43" s="23" t="s">
        <v>725</v>
      </c>
      <c r="C43" s="23" t="s">
        <v>365</v>
      </c>
      <c r="D43" s="23" t="s">
        <v>101</v>
      </c>
      <c r="E43" s="88" t="s">
        <v>238</v>
      </c>
      <c r="F43" s="30">
        <v>39633</v>
      </c>
      <c r="G43" s="89" t="s">
        <v>2</v>
      </c>
      <c r="H43" s="36" t="s">
        <v>379</v>
      </c>
      <c r="I43" s="88">
        <v>9</v>
      </c>
      <c r="J43" s="36" t="s">
        <v>406</v>
      </c>
      <c r="K43" s="83">
        <v>1</v>
      </c>
      <c r="L43" s="83">
        <v>3</v>
      </c>
      <c r="M43" s="83">
        <v>1</v>
      </c>
      <c r="N43" s="83">
        <v>3</v>
      </c>
      <c r="O43" s="83">
        <v>2</v>
      </c>
      <c r="P43" s="83">
        <v>1</v>
      </c>
      <c r="Q43" s="83">
        <v>8</v>
      </c>
      <c r="R43" s="83">
        <v>4</v>
      </c>
      <c r="S43" s="83">
        <v>2</v>
      </c>
      <c r="T43" s="83">
        <v>4</v>
      </c>
      <c r="U43" s="83">
        <v>1</v>
      </c>
      <c r="V43" s="83">
        <v>2</v>
      </c>
      <c r="W43" s="83">
        <f t="shared" si="2"/>
        <v>32</v>
      </c>
      <c r="X43" s="82">
        <f t="shared" si="3"/>
        <v>41.558441558441558</v>
      </c>
      <c r="Y43" s="45"/>
    </row>
    <row r="44" spans="1:25" ht="15.75" customHeight="1" x14ac:dyDescent="0.25">
      <c r="A44" s="22">
        <v>37</v>
      </c>
      <c r="B44" s="68" t="s">
        <v>752</v>
      </c>
      <c r="C44" s="68" t="s">
        <v>429</v>
      </c>
      <c r="D44" s="68" t="s">
        <v>799</v>
      </c>
      <c r="E44" s="88" t="s">
        <v>238</v>
      </c>
      <c r="F44" s="30">
        <v>39583</v>
      </c>
      <c r="G44" s="89" t="s">
        <v>2</v>
      </c>
      <c r="H44" s="72" t="s">
        <v>785</v>
      </c>
      <c r="I44" s="88">
        <v>9</v>
      </c>
      <c r="J44" s="72" t="s">
        <v>515</v>
      </c>
      <c r="K44" s="83">
        <v>2</v>
      </c>
      <c r="L44" s="83">
        <v>4</v>
      </c>
      <c r="M44" s="83">
        <v>1</v>
      </c>
      <c r="N44" s="83">
        <v>4</v>
      </c>
      <c r="O44" s="83">
        <v>1</v>
      </c>
      <c r="P44" s="83">
        <v>2</v>
      </c>
      <c r="Q44" s="83">
        <v>5</v>
      </c>
      <c r="R44" s="83">
        <v>3</v>
      </c>
      <c r="S44" s="83">
        <v>4</v>
      </c>
      <c r="T44" s="83">
        <v>4</v>
      </c>
      <c r="U44" s="83">
        <v>0</v>
      </c>
      <c r="V44" s="83">
        <v>2</v>
      </c>
      <c r="W44" s="83">
        <f t="shared" si="2"/>
        <v>32</v>
      </c>
      <c r="X44" s="82">
        <f t="shared" si="3"/>
        <v>41.558441558441558</v>
      </c>
      <c r="Y44" s="45"/>
    </row>
    <row r="45" spans="1:25" ht="15.75" customHeight="1" x14ac:dyDescent="0.25">
      <c r="A45" s="22">
        <v>38</v>
      </c>
      <c r="B45" s="26" t="s">
        <v>729</v>
      </c>
      <c r="C45" s="26" t="s">
        <v>64</v>
      </c>
      <c r="D45" s="26" t="s">
        <v>730</v>
      </c>
      <c r="E45" s="91" t="s">
        <v>238</v>
      </c>
      <c r="F45" s="57">
        <v>39799</v>
      </c>
      <c r="G45" s="93" t="s">
        <v>2</v>
      </c>
      <c r="H45" s="38" t="s">
        <v>233</v>
      </c>
      <c r="I45" s="91">
        <v>9</v>
      </c>
      <c r="J45" s="38" t="s">
        <v>703</v>
      </c>
      <c r="K45" s="83">
        <v>1</v>
      </c>
      <c r="L45" s="83">
        <v>4</v>
      </c>
      <c r="M45" s="83">
        <v>1</v>
      </c>
      <c r="N45" s="83">
        <v>2</v>
      </c>
      <c r="O45" s="83">
        <v>2</v>
      </c>
      <c r="P45" s="83">
        <v>4</v>
      </c>
      <c r="Q45" s="83">
        <v>5.5</v>
      </c>
      <c r="R45" s="83">
        <v>6</v>
      </c>
      <c r="S45" s="83">
        <v>0</v>
      </c>
      <c r="T45" s="83">
        <v>4</v>
      </c>
      <c r="U45" s="83">
        <v>1</v>
      </c>
      <c r="V45" s="83">
        <v>1</v>
      </c>
      <c r="W45" s="83">
        <f t="shared" si="2"/>
        <v>31.5</v>
      </c>
      <c r="X45" s="82">
        <f t="shared" si="3"/>
        <v>40.909090909090907</v>
      </c>
      <c r="Y45" s="45"/>
    </row>
    <row r="46" spans="1:25" ht="15.75" customHeight="1" x14ac:dyDescent="0.25">
      <c r="A46" s="22">
        <v>39</v>
      </c>
      <c r="B46" s="59" t="s">
        <v>716</v>
      </c>
      <c r="C46" s="59" t="s">
        <v>68</v>
      </c>
      <c r="D46" s="59" t="s">
        <v>321</v>
      </c>
      <c r="E46" s="88" t="s">
        <v>238</v>
      </c>
      <c r="F46" s="70">
        <v>39895</v>
      </c>
      <c r="G46" s="89" t="s">
        <v>2</v>
      </c>
      <c r="H46" s="36" t="s">
        <v>381</v>
      </c>
      <c r="I46" s="88">
        <v>9</v>
      </c>
      <c r="J46" s="29" t="s">
        <v>699</v>
      </c>
      <c r="K46" s="83">
        <v>0</v>
      </c>
      <c r="L46" s="83">
        <v>6</v>
      </c>
      <c r="M46" s="83">
        <v>0</v>
      </c>
      <c r="N46" s="83">
        <v>4</v>
      </c>
      <c r="O46" s="83">
        <v>3</v>
      </c>
      <c r="P46" s="83">
        <v>3</v>
      </c>
      <c r="Q46" s="83">
        <v>6</v>
      </c>
      <c r="R46" s="83">
        <v>5</v>
      </c>
      <c r="S46" s="83">
        <v>0</v>
      </c>
      <c r="T46" s="83">
        <v>0</v>
      </c>
      <c r="U46" s="83">
        <v>2</v>
      </c>
      <c r="V46" s="83">
        <v>2</v>
      </c>
      <c r="W46" s="83">
        <f t="shared" si="2"/>
        <v>31</v>
      </c>
      <c r="X46" s="82">
        <f t="shared" si="3"/>
        <v>40.259740259740262</v>
      </c>
      <c r="Y46" s="45"/>
    </row>
    <row r="47" spans="1:25" ht="15.75" customHeight="1" x14ac:dyDescent="0.25">
      <c r="A47" s="22">
        <v>40</v>
      </c>
      <c r="B47" s="22" t="s">
        <v>90</v>
      </c>
      <c r="C47" s="22" t="s">
        <v>91</v>
      </c>
      <c r="D47" s="22" t="s">
        <v>492</v>
      </c>
      <c r="E47" s="88" t="s">
        <v>238</v>
      </c>
      <c r="F47" s="31">
        <v>39639</v>
      </c>
      <c r="G47" s="89" t="s">
        <v>2</v>
      </c>
      <c r="H47" s="29" t="s">
        <v>226</v>
      </c>
      <c r="I47" s="88">
        <v>9</v>
      </c>
      <c r="J47" s="36" t="s">
        <v>790</v>
      </c>
      <c r="K47" s="83">
        <v>4</v>
      </c>
      <c r="L47" s="83">
        <v>0</v>
      </c>
      <c r="M47" s="83">
        <v>1</v>
      </c>
      <c r="N47" s="83">
        <v>7</v>
      </c>
      <c r="O47" s="83">
        <v>0</v>
      </c>
      <c r="P47" s="83">
        <v>2</v>
      </c>
      <c r="Q47" s="83">
        <v>4.5</v>
      </c>
      <c r="R47" s="83">
        <v>6</v>
      </c>
      <c r="S47" s="83">
        <v>2</v>
      </c>
      <c r="T47" s="83">
        <v>2</v>
      </c>
      <c r="U47" s="83">
        <v>0</v>
      </c>
      <c r="V47" s="83">
        <v>1</v>
      </c>
      <c r="W47" s="83">
        <f t="shared" si="2"/>
        <v>29.5</v>
      </c>
      <c r="X47" s="82">
        <f t="shared" si="3"/>
        <v>38.311688311688314</v>
      </c>
      <c r="Y47" s="45"/>
    </row>
    <row r="48" spans="1:25" ht="15.75" customHeight="1" x14ac:dyDescent="0.25">
      <c r="A48" s="22">
        <v>41</v>
      </c>
      <c r="B48" s="22" t="s">
        <v>81</v>
      </c>
      <c r="C48" s="22" t="s">
        <v>79</v>
      </c>
      <c r="D48" s="22" t="s">
        <v>53</v>
      </c>
      <c r="E48" s="88" t="s">
        <v>238</v>
      </c>
      <c r="F48" s="31">
        <v>39673</v>
      </c>
      <c r="G48" s="89" t="s">
        <v>2</v>
      </c>
      <c r="H48" s="29" t="s">
        <v>681</v>
      </c>
      <c r="I48" s="88">
        <v>9</v>
      </c>
      <c r="J48" s="35" t="s">
        <v>787</v>
      </c>
      <c r="K48" s="83">
        <v>2</v>
      </c>
      <c r="L48" s="83">
        <v>3</v>
      </c>
      <c r="M48" s="83">
        <v>1</v>
      </c>
      <c r="N48" s="83">
        <v>5</v>
      </c>
      <c r="O48" s="83">
        <v>1</v>
      </c>
      <c r="P48" s="83">
        <v>4</v>
      </c>
      <c r="Q48" s="83">
        <v>4.5</v>
      </c>
      <c r="R48" s="83">
        <v>3</v>
      </c>
      <c r="S48" s="83">
        <v>2</v>
      </c>
      <c r="T48" s="83">
        <v>3</v>
      </c>
      <c r="U48" s="83">
        <v>0</v>
      </c>
      <c r="V48" s="83">
        <v>1</v>
      </c>
      <c r="W48" s="83">
        <f t="shared" si="2"/>
        <v>29.5</v>
      </c>
      <c r="X48" s="82">
        <f t="shared" si="3"/>
        <v>38.311688311688314</v>
      </c>
      <c r="Y48" s="45"/>
    </row>
    <row r="49" spans="1:25" ht="15.75" customHeight="1" x14ac:dyDescent="0.25">
      <c r="A49" s="22">
        <v>42</v>
      </c>
      <c r="B49" s="23" t="s">
        <v>741</v>
      </c>
      <c r="C49" s="23" t="s">
        <v>447</v>
      </c>
      <c r="D49" s="23" t="s">
        <v>44</v>
      </c>
      <c r="E49" s="88" t="s">
        <v>238</v>
      </c>
      <c r="F49" s="57">
        <v>39841</v>
      </c>
      <c r="G49" s="89" t="s">
        <v>2</v>
      </c>
      <c r="H49" s="29" t="s">
        <v>381</v>
      </c>
      <c r="I49" s="88">
        <v>9</v>
      </c>
      <c r="J49" s="28" t="s">
        <v>698</v>
      </c>
      <c r="K49" s="83">
        <v>0</v>
      </c>
      <c r="L49" s="83">
        <v>0</v>
      </c>
      <c r="M49" s="83">
        <v>2</v>
      </c>
      <c r="N49" s="83">
        <v>5</v>
      </c>
      <c r="O49" s="83">
        <v>2</v>
      </c>
      <c r="P49" s="83">
        <v>2</v>
      </c>
      <c r="Q49" s="83">
        <v>4.5</v>
      </c>
      <c r="R49" s="83">
        <v>0</v>
      </c>
      <c r="S49" s="83">
        <v>0</v>
      </c>
      <c r="T49" s="83">
        <v>6</v>
      </c>
      <c r="U49" s="83">
        <v>7</v>
      </c>
      <c r="V49" s="83">
        <v>0</v>
      </c>
      <c r="W49" s="83">
        <f t="shared" si="2"/>
        <v>28.5</v>
      </c>
      <c r="X49" s="82">
        <f t="shared" si="3"/>
        <v>37.012987012987011</v>
      </c>
      <c r="Y49" s="45"/>
    </row>
    <row r="50" spans="1:25" ht="15.75" customHeight="1" x14ac:dyDescent="0.25">
      <c r="A50" s="22">
        <v>43</v>
      </c>
      <c r="B50" s="22" t="s">
        <v>637</v>
      </c>
      <c r="C50" s="22" t="s">
        <v>52</v>
      </c>
      <c r="D50" s="22" t="s">
        <v>116</v>
      </c>
      <c r="E50" s="88" t="s">
        <v>238</v>
      </c>
      <c r="F50" s="69" t="s">
        <v>781</v>
      </c>
      <c r="G50" s="89" t="s">
        <v>2</v>
      </c>
      <c r="H50" s="29" t="s">
        <v>681</v>
      </c>
      <c r="I50" s="88">
        <v>9</v>
      </c>
      <c r="J50" s="29" t="s">
        <v>691</v>
      </c>
      <c r="K50" s="83">
        <v>0</v>
      </c>
      <c r="L50" s="83">
        <v>1</v>
      </c>
      <c r="M50" s="83">
        <v>1</v>
      </c>
      <c r="N50" s="83">
        <v>0</v>
      </c>
      <c r="O50" s="83">
        <v>1</v>
      </c>
      <c r="P50" s="83">
        <v>4</v>
      </c>
      <c r="Q50" s="83">
        <v>6</v>
      </c>
      <c r="R50" s="83">
        <v>7</v>
      </c>
      <c r="S50" s="83">
        <v>8</v>
      </c>
      <c r="T50" s="83">
        <v>0</v>
      </c>
      <c r="U50" s="83">
        <v>0</v>
      </c>
      <c r="V50" s="83">
        <v>0</v>
      </c>
      <c r="W50" s="83">
        <f t="shared" si="2"/>
        <v>28</v>
      </c>
      <c r="X50" s="82">
        <f t="shared" si="3"/>
        <v>36.363636363636367</v>
      </c>
      <c r="Y50" s="45"/>
    </row>
    <row r="51" spans="1:25" ht="15.75" customHeight="1" x14ac:dyDescent="0.25">
      <c r="A51" s="22">
        <v>44</v>
      </c>
      <c r="B51" s="26" t="s">
        <v>748</v>
      </c>
      <c r="C51" s="26" t="s">
        <v>341</v>
      </c>
      <c r="D51" s="26" t="s">
        <v>800</v>
      </c>
      <c r="E51" s="91" t="s">
        <v>238</v>
      </c>
      <c r="F51" s="57">
        <v>39888</v>
      </c>
      <c r="G51" s="93" t="s">
        <v>2</v>
      </c>
      <c r="H51" s="38" t="s">
        <v>237</v>
      </c>
      <c r="I51" s="91">
        <v>9</v>
      </c>
      <c r="J51" s="56" t="s">
        <v>795</v>
      </c>
      <c r="K51" s="83">
        <v>0</v>
      </c>
      <c r="L51" s="83">
        <v>6</v>
      </c>
      <c r="M51" s="83">
        <v>0</v>
      </c>
      <c r="N51" s="83">
        <v>2</v>
      </c>
      <c r="O51" s="83">
        <v>1</v>
      </c>
      <c r="P51" s="83">
        <v>0</v>
      </c>
      <c r="Q51" s="83">
        <v>4.5</v>
      </c>
      <c r="R51" s="83">
        <v>4</v>
      </c>
      <c r="S51" s="83">
        <v>2</v>
      </c>
      <c r="T51" s="83">
        <v>6</v>
      </c>
      <c r="U51" s="83">
        <v>0</v>
      </c>
      <c r="V51" s="83">
        <v>1</v>
      </c>
      <c r="W51" s="83">
        <f t="shared" si="2"/>
        <v>26.5</v>
      </c>
      <c r="X51" s="82">
        <f t="shared" si="3"/>
        <v>34.415584415584412</v>
      </c>
      <c r="Y51" s="45"/>
    </row>
    <row r="52" spans="1:25" ht="15.75" customHeight="1" x14ac:dyDescent="0.25">
      <c r="A52" s="22">
        <v>45</v>
      </c>
      <c r="B52" s="26" t="s">
        <v>764</v>
      </c>
      <c r="C52" s="26" t="s">
        <v>765</v>
      </c>
      <c r="D52" s="26" t="s">
        <v>766</v>
      </c>
      <c r="E52" s="88" t="s">
        <v>238</v>
      </c>
      <c r="F52" s="33">
        <v>39681</v>
      </c>
      <c r="G52" s="89" t="s">
        <v>2</v>
      </c>
      <c r="H52" s="38" t="s">
        <v>237</v>
      </c>
      <c r="I52" s="88">
        <v>9</v>
      </c>
      <c r="J52" s="73" t="s">
        <v>796</v>
      </c>
      <c r="K52" s="83">
        <v>0</v>
      </c>
      <c r="L52" s="83">
        <v>3</v>
      </c>
      <c r="M52" s="83">
        <v>1</v>
      </c>
      <c r="N52" s="83">
        <v>0</v>
      </c>
      <c r="O52" s="83">
        <v>2</v>
      </c>
      <c r="P52" s="83">
        <v>0</v>
      </c>
      <c r="Q52" s="83">
        <v>5</v>
      </c>
      <c r="R52" s="83">
        <v>4</v>
      </c>
      <c r="S52" s="83">
        <v>6</v>
      </c>
      <c r="T52" s="83">
        <v>3</v>
      </c>
      <c r="U52" s="83">
        <v>0</v>
      </c>
      <c r="V52" s="83">
        <v>2</v>
      </c>
      <c r="W52" s="83">
        <f t="shared" si="2"/>
        <v>26</v>
      </c>
      <c r="X52" s="82">
        <f t="shared" si="3"/>
        <v>33.766233766233768</v>
      </c>
      <c r="Y52" s="45"/>
    </row>
    <row r="53" spans="1:25" ht="15.75" customHeight="1" x14ac:dyDescent="0.25">
      <c r="A53" s="22">
        <v>46</v>
      </c>
      <c r="B53" s="59" t="s">
        <v>21</v>
      </c>
      <c r="C53" s="59" t="s">
        <v>294</v>
      </c>
      <c r="D53" s="59" t="s">
        <v>72</v>
      </c>
      <c r="E53" s="88" t="s">
        <v>238</v>
      </c>
      <c r="F53" s="70">
        <v>39811</v>
      </c>
      <c r="G53" s="89" t="s">
        <v>2</v>
      </c>
      <c r="H53" s="36" t="s">
        <v>381</v>
      </c>
      <c r="I53" s="88">
        <v>9</v>
      </c>
      <c r="J53" s="29" t="s">
        <v>699</v>
      </c>
      <c r="K53" s="83">
        <v>0</v>
      </c>
      <c r="L53" s="83">
        <v>0</v>
      </c>
      <c r="M53" s="83">
        <v>0</v>
      </c>
      <c r="N53" s="83">
        <v>3</v>
      </c>
      <c r="O53" s="83">
        <v>2</v>
      </c>
      <c r="P53" s="83">
        <v>3</v>
      </c>
      <c r="Q53" s="83">
        <v>5</v>
      </c>
      <c r="R53" s="83">
        <v>4</v>
      </c>
      <c r="S53" s="83">
        <v>1</v>
      </c>
      <c r="T53" s="83">
        <v>4</v>
      </c>
      <c r="U53" s="83">
        <v>1</v>
      </c>
      <c r="V53" s="83">
        <v>3</v>
      </c>
      <c r="W53" s="83">
        <f t="shared" si="2"/>
        <v>26</v>
      </c>
      <c r="X53" s="82">
        <f t="shared" si="3"/>
        <v>33.766233766233768</v>
      </c>
      <c r="Y53" s="45"/>
    </row>
    <row r="54" spans="1:25" ht="15.75" customHeight="1" x14ac:dyDescent="0.25">
      <c r="A54" s="22">
        <v>47</v>
      </c>
      <c r="B54" s="85" t="s">
        <v>723</v>
      </c>
      <c r="C54" s="85" t="s">
        <v>107</v>
      </c>
      <c r="D54" s="85" t="s">
        <v>724</v>
      </c>
      <c r="E54" s="91" t="s">
        <v>238</v>
      </c>
      <c r="F54" s="86">
        <v>39650</v>
      </c>
      <c r="G54" s="93" t="s">
        <v>2</v>
      </c>
      <c r="H54" s="35" t="s">
        <v>379</v>
      </c>
      <c r="I54" s="91">
        <v>9</v>
      </c>
      <c r="J54" s="87" t="s">
        <v>406</v>
      </c>
      <c r="K54" s="83">
        <v>3</v>
      </c>
      <c r="L54" s="83">
        <v>0</v>
      </c>
      <c r="M54" s="83">
        <v>1</v>
      </c>
      <c r="N54" s="83">
        <v>4</v>
      </c>
      <c r="O54" s="83">
        <v>1</v>
      </c>
      <c r="P54" s="83">
        <v>2</v>
      </c>
      <c r="Q54" s="83">
        <v>6</v>
      </c>
      <c r="R54" s="83">
        <v>5</v>
      </c>
      <c r="S54" s="83">
        <v>4</v>
      </c>
      <c r="T54" s="83">
        <v>0</v>
      </c>
      <c r="U54" s="83">
        <v>0</v>
      </c>
      <c r="V54" s="83">
        <v>0</v>
      </c>
      <c r="W54" s="83">
        <f t="shared" si="2"/>
        <v>26</v>
      </c>
      <c r="X54" s="82">
        <f t="shared" si="3"/>
        <v>33.766233766233768</v>
      </c>
      <c r="Y54" s="45"/>
    </row>
    <row r="55" spans="1:25" ht="15.75" customHeight="1" x14ac:dyDescent="0.25">
      <c r="A55" s="22">
        <v>48</v>
      </c>
      <c r="B55" s="22" t="s">
        <v>738</v>
      </c>
      <c r="C55" s="22" t="s">
        <v>739</v>
      </c>
      <c r="D55" s="22" t="s">
        <v>175</v>
      </c>
      <c r="E55" s="88" t="s">
        <v>8</v>
      </c>
      <c r="F55" s="69" t="s">
        <v>782</v>
      </c>
      <c r="G55" s="89" t="s">
        <v>2</v>
      </c>
      <c r="H55" s="29" t="s">
        <v>681</v>
      </c>
      <c r="I55" s="88">
        <v>9</v>
      </c>
      <c r="J55" s="29" t="s">
        <v>692</v>
      </c>
      <c r="K55" s="83">
        <v>1</v>
      </c>
      <c r="L55" s="83">
        <v>4</v>
      </c>
      <c r="M55" s="83">
        <v>2</v>
      </c>
      <c r="N55" s="83">
        <v>5</v>
      </c>
      <c r="O55" s="83">
        <v>2</v>
      </c>
      <c r="P55" s="83">
        <v>0.5</v>
      </c>
      <c r="Q55" s="83">
        <v>5.5</v>
      </c>
      <c r="R55" s="83">
        <v>4</v>
      </c>
      <c r="S55" s="83">
        <v>0</v>
      </c>
      <c r="T55" s="83">
        <v>0</v>
      </c>
      <c r="U55" s="83">
        <v>0</v>
      </c>
      <c r="V55" s="83">
        <v>0</v>
      </c>
      <c r="W55" s="83">
        <f t="shared" si="2"/>
        <v>24</v>
      </c>
      <c r="X55" s="82">
        <f t="shared" si="3"/>
        <v>31.168831168831169</v>
      </c>
      <c r="Y55" s="45"/>
    </row>
    <row r="56" spans="1:25" ht="15.75" customHeight="1" x14ac:dyDescent="0.25">
      <c r="A56" s="22">
        <v>49</v>
      </c>
      <c r="B56" s="26" t="s">
        <v>767</v>
      </c>
      <c r="C56" s="26" t="s">
        <v>768</v>
      </c>
      <c r="D56" s="26" t="s">
        <v>459</v>
      </c>
      <c r="E56" s="88" t="s">
        <v>238</v>
      </c>
      <c r="F56" s="33">
        <v>39562</v>
      </c>
      <c r="G56" s="89" t="s">
        <v>2</v>
      </c>
      <c r="H56" s="38" t="s">
        <v>235</v>
      </c>
      <c r="I56" s="88">
        <v>9</v>
      </c>
      <c r="J56" s="35" t="s">
        <v>688</v>
      </c>
      <c r="K56" s="83">
        <v>2</v>
      </c>
      <c r="L56" s="83">
        <v>4</v>
      </c>
      <c r="M56" s="83">
        <v>1</v>
      </c>
      <c r="N56" s="83">
        <v>4</v>
      </c>
      <c r="O56" s="83">
        <v>0</v>
      </c>
      <c r="P56" s="83">
        <v>1</v>
      </c>
      <c r="Q56" s="83">
        <v>5.5</v>
      </c>
      <c r="R56" s="83">
        <v>0</v>
      </c>
      <c r="S56" s="83">
        <v>4</v>
      </c>
      <c r="T56" s="83">
        <v>2</v>
      </c>
      <c r="U56" s="83">
        <v>0</v>
      </c>
      <c r="V56" s="83">
        <v>0</v>
      </c>
      <c r="W56" s="83">
        <f t="shared" si="2"/>
        <v>23.5</v>
      </c>
      <c r="X56" s="82">
        <f t="shared" si="3"/>
        <v>30.519480519480521</v>
      </c>
      <c r="Y56" s="45"/>
    </row>
    <row r="57" spans="1:25" ht="15.75" customHeight="1" x14ac:dyDescent="0.25">
      <c r="A57" s="22">
        <v>50</v>
      </c>
      <c r="B57" s="22" t="s">
        <v>718</v>
      </c>
      <c r="C57" s="22" t="s">
        <v>719</v>
      </c>
      <c r="D57" s="22" t="s">
        <v>94</v>
      </c>
      <c r="E57" s="88" t="s">
        <v>238</v>
      </c>
      <c r="F57" s="31">
        <v>39781</v>
      </c>
      <c r="G57" s="89" t="s">
        <v>2</v>
      </c>
      <c r="H57" s="29" t="s">
        <v>226</v>
      </c>
      <c r="I57" s="88">
        <v>9</v>
      </c>
      <c r="J57" s="29" t="s">
        <v>398</v>
      </c>
      <c r="K57" s="83">
        <v>0</v>
      </c>
      <c r="L57" s="83">
        <v>2</v>
      </c>
      <c r="M57" s="83">
        <v>1</v>
      </c>
      <c r="N57" s="83">
        <v>4</v>
      </c>
      <c r="O57" s="83">
        <v>2</v>
      </c>
      <c r="P57" s="83">
        <v>3</v>
      </c>
      <c r="Q57" s="83">
        <v>5.5</v>
      </c>
      <c r="R57" s="83">
        <v>2</v>
      </c>
      <c r="S57" s="83">
        <v>0</v>
      </c>
      <c r="T57" s="83">
        <v>3</v>
      </c>
      <c r="U57" s="83">
        <v>0</v>
      </c>
      <c r="V57" s="83">
        <v>0</v>
      </c>
      <c r="W57" s="83">
        <f t="shared" si="2"/>
        <v>22.5</v>
      </c>
      <c r="X57" s="82">
        <f t="shared" si="3"/>
        <v>29.220779220779221</v>
      </c>
      <c r="Y57" s="45"/>
    </row>
    <row r="58" spans="1:25" ht="15.75" customHeight="1" x14ac:dyDescent="0.25">
      <c r="A58" s="22">
        <v>51</v>
      </c>
      <c r="B58" s="51" t="s">
        <v>736</v>
      </c>
      <c r="C58" s="51" t="s">
        <v>49</v>
      </c>
      <c r="D58" s="51" t="s">
        <v>737</v>
      </c>
      <c r="E58" s="91" t="s">
        <v>8</v>
      </c>
      <c r="F58" s="57">
        <v>39638</v>
      </c>
      <c r="G58" s="93" t="s">
        <v>2</v>
      </c>
      <c r="H58" s="56" t="s">
        <v>785</v>
      </c>
      <c r="I58" s="91">
        <v>9</v>
      </c>
      <c r="J58" s="38" t="s">
        <v>692</v>
      </c>
      <c r="K58" s="83">
        <v>0</v>
      </c>
      <c r="L58" s="83">
        <v>3</v>
      </c>
      <c r="M58" s="83">
        <v>1</v>
      </c>
      <c r="N58" s="83">
        <v>0</v>
      </c>
      <c r="O58" s="83">
        <v>1</v>
      </c>
      <c r="P58" s="83">
        <v>5</v>
      </c>
      <c r="Q58" s="83">
        <v>5.5</v>
      </c>
      <c r="R58" s="83">
        <v>2</v>
      </c>
      <c r="S58" s="83">
        <v>0</v>
      </c>
      <c r="T58" s="83">
        <v>4</v>
      </c>
      <c r="U58" s="83">
        <v>1</v>
      </c>
      <c r="V58" s="83">
        <v>0</v>
      </c>
      <c r="W58" s="83">
        <f t="shared" si="2"/>
        <v>22.5</v>
      </c>
      <c r="X58" s="82">
        <f t="shared" si="3"/>
        <v>29.220779220779221</v>
      </c>
      <c r="Y58" s="45"/>
    </row>
    <row r="59" spans="1:25" ht="15.75" customHeight="1" x14ac:dyDescent="0.25">
      <c r="A59" s="22">
        <v>52</v>
      </c>
      <c r="B59" s="51" t="s">
        <v>760</v>
      </c>
      <c r="C59" s="51" t="s">
        <v>761</v>
      </c>
      <c r="D59" s="51" t="s">
        <v>111</v>
      </c>
      <c r="E59" s="88" t="s">
        <v>8</v>
      </c>
      <c r="F59" s="57">
        <v>39506</v>
      </c>
      <c r="G59" s="89" t="s">
        <v>2</v>
      </c>
      <c r="H59" s="56" t="s">
        <v>785</v>
      </c>
      <c r="I59" s="88">
        <v>9</v>
      </c>
      <c r="J59" s="56" t="s">
        <v>403</v>
      </c>
      <c r="K59" s="83">
        <v>2</v>
      </c>
      <c r="L59" s="83">
        <v>2</v>
      </c>
      <c r="M59" s="83">
        <v>1</v>
      </c>
      <c r="N59" s="83">
        <v>0</v>
      </c>
      <c r="O59" s="83">
        <v>3</v>
      </c>
      <c r="P59" s="83">
        <v>2</v>
      </c>
      <c r="Q59" s="83">
        <v>5</v>
      </c>
      <c r="R59" s="83">
        <v>5</v>
      </c>
      <c r="S59" s="83">
        <v>2</v>
      </c>
      <c r="T59" s="83">
        <v>0</v>
      </c>
      <c r="U59" s="83">
        <v>0</v>
      </c>
      <c r="V59" s="83">
        <v>0</v>
      </c>
      <c r="W59" s="83">
        <f t="shared" si="2"/>
        <v>22</v>
      </c>
      <c r="X59" s="82">
        <f t="shared" si="3"/>
        <v>28.571428571428573</v>
      </c>
      <c r="Y59" s="45"/>
    </row>
    <row r="60" spans="1:25" ht="15.75" customHeight="1" x14ac:dyDescent="0.25">
      <c r="A60" s="22">
        <v>53</v>
      </c>
      <c r="B60" s="27" t="s">
        <v>539</v>
      </c>
      <c r="C60" s="27" t="s">
        <v>759</v>
      </c>
      <c r="D60" s="27" t="s">
        <v>128</v>
      </c>
      <c r="E60" s="91" t="s">
        <v>238</v>
      </c>
      <c r="F60" s="34">
        <v>39793</v>
      </c>
      <c r="G60" s="93" t="s">
        <v>2</v>
      </c>
      <c r="H60" s="35" t="s">
        <v>786</v>
      </c>
      <c r="I60" s="91">
        <v>9</v>
      </c>
      <c r="J60" s="56" t="s">
        <v>522</v>
      </c>
      <c r="K60" s="83">
        <v>0</v>
      </c>
      <c r="L60" s="83">
        <v>2</v>
      </c>
      <c r="M60" s="83">
        <v>1</v>
      </c>
      <c r="N60" s="83">
        <v>3</v>
      </c>
      <c r="O60" s="83">
        <v>1</v>
      </c>
      <c r="P60" s="83">
        <v>1</v>
      </c>
      <c r="Q60" s="83">
        <v>6</v>
      </c>
      <c r="R60" s="83">
        <v>2</v>
      </c>
      <c r="S60" s="83">
        <v>0</v>
      </c>
      <c r="T60" s="83">
        <v>4</v>
      </c>
      <c r="U60" s="83">
        <v>0</v>
      </c>
      <c r="V60" s="83">
        <v>0</v>
      </c>
      <c r="W60" s="83">
        <f t="shared" si="2"/>
        <v>20</v>
      </c>
      <c r="X60" s="82">
        <f t="shared" si="3"/>
        <v>25.974025974025974</v>
      </c>
      <c r="Y60" s="45"/>
    </row>
    <row r="61" spans="1:25" ht="15.75" customHeight="1" x14ac:dyDescent="0.25">
      <c r="A61" s="22">
        <v>54</v>
      </c>
      <c r="B61" s="23" t="s">
        <v>204</v>
      </c>
      <c r="C61" s="23" t="s">
        <v>726</v>
      </c>
      <c r="D61" s="23" t="s">
        <v>331</v>
      </c>
      <c r="E61" s="88" t="s">
        <v>8</v>
      </c>
      <c r="F61" s="30">
        <v>39519</v>
      </c>
      <c r="G61" s="89" t="s">
        <v>2</v>
      </c>
      <c r="H61" s="36" t="s">
        <v>379</v>
      </c>
      <c r="I61" s="88">
        <v>9</v>
      </c>
      <c r="J61" s="36" t="s">
        <v>700</v>
      </c>
      <c r="K61" s="83">
        <v>0</v>
      </c>
      <c r="L61" s="83">
        <v>2</v>
      </c>
      <c r="M61" s="83">
        <v>1</v>
      </c>
      <c r="N61" s="83">
        <v>3</v>
      </c>
      <c r="O61" s="83">
        <v>0</v>
      </c>
      <c r="P61" s="83">
        <v>0</v>
      </c>
      <c r="Q61" s="83">
        <v>2.5</v>
      </c>
      <c r="R61" s="83">
        <v>1</v>
      </c>
      <c r="S61" s="83">
        <v>2</v>
      </c>
      <c r="T61" s="83">
        <v>2</v>
      </c>
      <c r="U61" s="83">
        <v>6</v>
      </c>
      <c r="V61" s="83">
        <v>0</v>
      </c>
      <c r="W61" s="83">
        <f t="shared" si="2"/>
        <v>19.5</v>
      </c>
      <c r="X61" s="82">
        <f t="shared" si="3"/>
        <v>25.324675324675326</v>
      </c>
      <c r="Y61" s="45"/>
    </row>
    <row r="62" spans="1:25" ht="15.75" customHeight="1" x14ac:dyDescent="0.25">
      <c r="A62" s="22">
        <v>55</v>
      </c>
      <c r="B62" s="51" t="s">
        <v>758</v>
      </c>
      <c r="C62" s="51" t="s">
        <v>759</v>
      </c>
      <c r="D62" s="51" t="s">
        <v>38</v>
      </c>
      <c r="E62" s="91" t="s">
        <v>238</v>
      </c>
      <c r="F62" s="57">
        <v>39823</v>
      </c>
      <c r="G62" s="93" t="s">
        <v>2</v>
      </c>
      <c r="H62" s="56" t="s">
        <v>785</v>
      </c>
      <c r="I62" s="91">
        <v>9</v>
      </c>
      <c r="J62" s="56" t="s">
        <v>515</v>
      </c>
      <c r="K62" s="83">
        <v>0</v>
      </c>
      <c r="L62" s="83">
        <v>2</v>
      </c>
      <c r="M62" s="83">
        <v>1</v>
      </c>
      <c r="N62" s="83">
        <v>3</v>
      </c>
      <c r="O62" s="83">
        <v>1</v>
      </c>
      <c r="P62" s="83">
        <v>2</v>
      </c>
      <c r="Q62" s="83">
        <v>6.5</v>
      </c>
      <c r="R62" s="83">
        <v>0</v>
      </c>
      <c r="S62" s="83">
        <v>4</v>
      </c>
      <c r="T62" s="83">
        <v>0</v>
      </c>
      <c r="U62" s="83">
        <v>0</v>
      </c>
      <c r="V62" s="83">
        <v>0</v>
      </c>
      <c r="W62" s="83">
        <f t="shared" si="2"/>
        <v>19.5</v>
      </c>
      <c r="X62" s="82">
        <f t="shared" si="3"/>
        <v>25.324675324675326</v>
      </c>
      <c r="Y62" s="45"/>
    </row>
    <row r="63" spans="1:25" ht="15.75" customHeight="1" x14ac:dyDescent="0.25">
      <c r="A63" s="22">
        <v>56</v>
      </c>
      <c r="B63" s="27" t="s">
        <v>550</v>
      </c>
      <c r="C63" s="27" t="s">
        <v>291</v>
      </c>
      <c r="D63" s="27" t="s">
        <v>92</v>
      </c>
      <c r="E63" s="91" t="s">
        <v>238</v>
      </c>
      <c r="F63" s="34">
        <v>39794</v>
      </c>
      <c r="G63" s="93" t="s">
        <v>2</v>
      </c>
      <c r="H63" s="35" t="s">
        <v>502</v>
      </c>
      <c r="I63" s="91">
        <v>9</v>
      </c>
      <c r="J63" s="38" t="s">
        <v>527</v>
      </c>
      <c r="K63" s="83">
        <v>0</v>
      </c>
      <c r="L63" s="83">
        <v>0</v>
      </c>
      <c r="M63" s="83">
        <v>1</v>
      </c>
      <c r="N63" s="83">
        <v>0</v>
      </c>
      <c r="O63" s="83">
        <v>1</v>
      </c>
      <c r="P63" s="83">
        <v>1</v>
      </c>
      <c r="Q63" s="83">
        <v>5</v>
      </c>
      <c r="R63" s="83">
        <v>4</v>
      </c>
      <c r="S63" s="83">
        <v>0</v>
      </c>
      <c r="T63" s="83">
        <v>4</v>
      </c>
      <c r="U63" s="83">
        <v>0</v>
      </c>
      <c r="V63" s="83">
        <v>1</v>
      </c>
      <c r="W63" s="83">
        <f t="shared" si="2"/>
        <v>17</v>
      </c>
      <c r="X63" s="82">
        <f t="shared" si="3"/>
        <v>22.077922077922079</v>
      </c>
      <c r="Y63" s="45"/>
    </row>
    <row r="64" spans="1:25" ht="15.75" customHeight="1" x14ac:dyDescent="0.25">
      <c r="A64" s="22">
        <v>57</v>
      </c>
      <c r="B64" s="23" t="s">
        <v>742</v>
      </c>
      <c r="C64" s="23" t="s">
        <v>52</v>
      </c>
      <c r="D64" s="23" t="s">
        <v>743</v>
      </c>
      <c r="E64" s="88" t="s">
        <v>238</v>
      </c>
      <c r="F64" s="30">
        <v>39844</v>
      </c>
      <c r="G64" s="89" t="s">
        <v>2</v>
      </c>
      <c r="H64" s="29" t="s">
        <v>381</v>
      </c>
      <c r="I64" s="88">
        <v>9</v>
      </c>
      <c r="J64" s="28" t="s">
        <v>522</v>
      </c>
      <c r="K64" s="83">
        <v>0</v>
      </c>
      <c r="L64" s="83">
        <v>2</v>
      </c>
      <c r="M64" s="83">
        <v>1</v>
      </c>
      <c r="N64" s="83">
        <v>3</v>
      </c>
      <c r="O64" s="83">
        <v>1</v>
      </c>
      <c r="P64" s="83">
        <v>3</v>
      </c>
      <c r="Q64" s="83">
        <v>5</v>
      </c>
      <c r="R64" s="83">
        <v>1</v>
      </c>
      <c r="S64" s="83">
        <v>0</v>
      </c>
      <c r="T64" s="83">
        <v>0</v>
      </c>
      <c r="U64" s="83">
        <v>0</v>
      </c>
      <c r="V64" s="83">
        <v>0</v>
      </c>
      <c r="W64" s="83">
        <f t="shared" si="2"/>
        <v>16</v>
      </c>
      <c r="X64" s="82">
        <f t="shared" si="3"/>
        <v>20.779220779220779</v>
      </c>
      <c r="Y64" s="45"/>
    </row>
    <row r="65" spans="1:25" ht="15.75" customHeight="1" x14ac:dyDescent="0.25">
      <c r="A65" s="22">
        <v>58</v>
      </c>
      <c r="B65" s="25" t="s">
        <v>750</v>
      </c>
      <c r="C65" s="25" t="s">
        <v>289</v>
      </c>
      <c r="D65" s="25" t="s">
        <v>583</v>
      </c>
      <c r="E65" s="88" t="s">
        <v>238</v>
      </c>
      <c r="F65" s="32">
        <v>39933</v>
      </c>
      <c r="G65" s="89" t="s">
        <v>2</v>
      </c>
      <c r="H65" s="37" t="s">
        <v>502</v>
      </c>
      <c r="I65" s="88">
        <v>9</v>
      </c>
      <c r="J65" s="29" t="s">
        <v>527</v>
      </c>
      <c r="K65" s="83">
        <v>0</v>
      </c>
      <c r="L65" s="83">
        <v>3</v>
      </c>
      <c r="M65" s="83">
        <v>1</v>
      </c>
      <c r="N65" s="83">
        <v>2</v>
      </c>
      <c r="O65" s="83">
        <v>1</v>
      </c>
      <c r="P65" s="83">
        <v>1</v>
      </c>
      <c r="Q65" s="83">
        <v>5</v>
      </c>
      <c r="R65" s="83">
        <v>0</v>
      </c>
      <c r="S65" s="83">
        <v>0</v>
      </c>
      <c r="T65" s="83">
        <v>0</v>
      </c>
      <c r="U65" s="83">
        <v>0</v>
      </c>
      <c r="V65" s="83">
        <v>0</v>
      </c>
      <c r="W65" s="83">
        <f t="shared" si="2"/>
        <v>13</v>
      </c>
      <c r="X65" s="82">
        <f t="shared" si="3"/>
        <v>16.883116883116884</v>
      </c>
      <c r="Y65" s="45"/>
    </row>
    <row r="66" spans="1:25" ht="15.75" customHeight="1" x14ac:dyDescent="0.25">
      <c r="A66" s="22">
        <v>59</v>
      </c>
      <c r="B66" s="24" t="s">
        <v>21</v>
      </c>
      <c r="C66" s="24" t="s">
        <v>91</v>
      </c>
      <c r="D66" s="24" t="s">
        <v>80</v>
      </c>
      <c r="E66" s="88" t="s">
        <v>238</v>
      </c>
      <c r="F66" s="32">
        <v>39594</v>
      </c>
      <c r="G66" s="89" t="s">
        <v>2</v>
      </c>
      <c r="H66" s="36" t="s">
        <v>392</v>
      </c>
      <c r="I66" s="88">
        <v>9</v>
      </c>
      <c r="J66" s="60" t="s">
        <v>522</v>
      </c>
      <c r="K66" s="83">
        <v>0</v>
      </c>
      <c r="L66" s="83">
        <v>1</v>
      </c>
      <c r="M66" s="83">
        <v>1</v>
      </c>
      <c r="N66" s="83">
        <v>0</v>
      </c>
      <c r="O66" s="83">
        <v>1</v>
      </c>
      <c r="P66" s="83">
        <v>2</v>
      </c>
      <c r="Q66" s="83">
        <v>4</v>
      </c>
      <c r="R66" s="83">
        <v>0</v>
      </c>
      <c r="S66" s="83">
        <v>2</v>
      </c>
      <c r="T66" s="83">
        <v>2</v>
      </c>
      <c r="U66" s="83">
        <v>0</v>
      </c>
      <c r="V66" s="83">
        <v>0</v>
      </c>
      <c r="W66" s="83">
        <f t="shared" si="2"/>
        <v>13</v>
      </c>
      <c r="X66" s="82">
        <f t="shared" si="3"/>
        <v>16.883116883116884</v>
      </c>
      <c r="Y66" s="45"/>
    </row>
    <row r="67" spans="1:25" ht="15.75" customHeight="1" x14ac:dyDescent="0.25">
      <c r="A67" s="22">
        <v>60</v>
      </c>
      <c r="B67" s="24" t="s">
        <v>751</v>
      </c>
      <c r="C67" s="24" t="s">
        <v>464</v>
      </c>
      <c r="D67" s="24" t="s">
        <v>135</v>
      </c>
      <c r="E67" s="88" t="s">
        <v>238</v>
      </c>
      <c r="F67" s="32">
        <v>39584</v>
      </c>
      <c r="G67" s="89" t="s">
        <v>2</v>
      </c>
      <c r="H67" s="36" t="s">
        <v>680</v>
      </c>
      <c r="I67" s="88">
        <v>9</v>
      </c>
      <c r="J67" s="72" t="s">
        <v>794</v>
      </c>
      <c r="K67" s="83">
        <v>2</v>
      </c>
      <c r="L67" s="83">
        <v>0</v>
      </c>
      <c r="M67" s="83">
        <v>0</v>
      </c>
      <c r="N67" s="83">
        <v>0</v>
      </c>
      <c r="O67" s="83">
        <v>0</v>
      </c>
      <c r="P67" s="83">
        <v>0</v>
      </c>
      <c r="Q67" s="83">
        <v>4.5</v>
      </c>
      <c r="R67" s="83">
        <v>0</v>
      </c>
      <c r="S67" s="83">
        <v>0</v>
      </c>
      <c r="T67" s="83">
        <v>0</v>
      </c>
      <c r="U67" s="83">
        <v>0</v>
      </c>
      <c r="V67" s="83">
        <v>0</v>
      </c>
      <c r="W67" s="83">
        <f t="shared" si="2"/>
        <v>6.5</v>
      </c>
      <c r="X67" s="82">
        <f t="shared" si="3"/>
        <v>8.4415584415584419</v>
      </c>
      <c r="Y67" s="45"/>
    </row>
    <row r="68" spans="1:25" ht="15.75" customHeight="1" x14ac:dyDescent="0.25">
      <c r="A68" s="22">
        <v>61</v>
      </c>
      <c r="B68" s="24" t="s">
        <v>756</v>
      </c>
      <c r="C68" s="24" t="s">
        <v>371</v>
      </c>
      <c r="D68" s="24" t="s">
        <v>101</v>
      </c>
      <c r="E68" s="88" t="s">
        <v>238</v>
      </c>
      <c r="F68" s="32">
        <v>39822</v>
      </c>
      <c r="G68" s="89" t="s">
        <v>2</v>
      </c>
      <c r="H68" s="36" t="s">
        <v>680</v>
      </c>
      <c r="I68" s="88">
        <v>9</v>
      </c>
      <c r="J68" s="29" t="s">
        <v>704</v>
      </c>
      <c r="K68" s="83">
        <v>2</v>
      </c>
      <c r="L68" s="83">
        <v>1</v>
      </c>
      <c r="M68" s="83">
        <v>0</v>
      </c>
      <c r="N68" s="83">
        <v>0</v>
      </c>
      <c r="O68" s="83">
        <v>0</v>
      </c>
      <c r="P68" s="83">
        <v>0</v>
      </c>
      <c r="Q68" s="83">
        <v>0</v>
      </c>
      <c r="R68" s="83">
        <v>0</v>
      </c>
      <c r="S68" s="83">
        <v>0</v>
      </c>
      <c r="T68" s="83">
        <v>0</v>
      </c>
      <c r="U68" s="83">
        <v>0</v>
      </c>
      <c r="V68" s="83">
        <v>0</v>
      </c>
      <c r="W68" s="83">
        <f t="shared" si="2"/>
        <v>3</v>
      </c>
      <c r="X68" s="82">
        <f t="shared" si="3"/>
        <v>3.8961038961038961</v>
      </c>
      <c r="Y68" s="45"/>
    </row>
    <row r="76" spans="1:25" ht="15.75" customHeight="1" x14ac:dyDescent="0.25">
      <c r="F76" s="374" t="s">
        <v>938</v>
      </c>
      <c r="G76" s="375"/>
      <c r="H76" s="375"/>
      <c r="I76" s="375"/>
      <c r="J76" s="375"/>
    </row>
  </sheetData>
  <sortState ref="A8:X68">
    <sortCondition descending="1" ref="W8:W68"/>
  </sortState>
  <mergeCells count="1">
    <mergeCell ref="F76:J76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66"/>
  <sheetViews>
    <sheetView topLeftCell="A4" workbookViewId="0">
      <selection activeCell="O13" sqref="O13"/>
    </sheetView>
  </sheetViews>
  <sheetFormatPr defaultColWidth="12.7109375" defaultRowHeight="15.75" customHeight="1" x14ac:dyDescent="0.2"/>
  <cols>
    <col min="1" max="1" width="4" customWidth="1"/>
    <col min="2" max="2" width="15.28515625" customWidth="1"/>
    <col min="5" max="5" width="8.28515625" customWidth="1"/>
    <col min="7" max="7" width="10.5703125" customWidth="1"/>
    <col min="8" max="8" width="19" customWidth="1"/>
    <col min="9" max="9" width="8.42578125" customWidth="1"/>
    <col min="10" max="10" width="24.5703125" customWidth="1"/>
    <col min="11" max="11" width="5.7109375" customWidth="1"/>
    <col min="12" max="13" width="4.7109375" customWidth="1"/>
    <col min="14" max="14" width="5" customWidth="1"/>
    <col min="15" max="15" width="5.28515625" customWidth="1"/>
    <col min="16" max="16" width="4.5703125" customWidth="1"/>
    <col min="17" max="17" width="4.42578125" customWidth="1"/>
    <col min="18" max="18" width="4.85546875" customWidth="1"/>
    <col min="19" max="19" width="5" customWidth="1"/>
    <col min="20" max="20" width="4.28515625" customWidth="1"/>
    <col min="21" max="23" width="4.140625" customWidth="1"/>
    <col min="24" max="24" width="4.28515625" customWidth="1"/>
  </cols>
  <sheetData>
    <row r="1" spans="1:27" ht="12.75" x14ac:dyDescent="0.2">
      <c r="A1" s="1" t="s">
        <v>0</v>
      </c>
      <c r="B1" s="2" t="s">
        <v>20</v>
      </c>
      <c r="C1" s="3"/>
      <c r="D1" s="3"/>
      <c r="E1" s="3"/>
      <c r="F1" s="3"/>
      <c r="G1" s="3"/>
      <c r="H1" s="4"/>
      <c r="I1" s="4"/>
      <c r="J1" s="4"/>
    </row>
    <row r="2" spans="1:27" ht="12.75" x14ac:dyDescent="0.2">
      <c r="A2" s="4"/>
      <c r="B2" s="5" t="s">
        <v>1</v>
      </c>
      <c r="C2" s="6" t="s">
        <v>2</v>
      </c>
      <c r="D2" s="4" t="s">
        <v>0</v>
      </c>
      <c r="E2" s="4"/>
      <c r="F2" s="4"/>
      <c r="G2" s="4"/>
      <c r="H2" s="4"/>
      <c r="I2" s="4"/>
      <c r="J2" s="4"/>
    </row>
    <row r="3" spans="1:27" ht="12.75" x14ac:dyDescent="0.2">
      <c r="A3" s="4"/>
      <c r="B3" s="5" t="s">
        <v>3</v>
      </c>
      <c r="C3" s="7" t="s">
        <v>4</v>
      </c>
      <c r="D3" s="4"/>
      <c r="E3" s="4"/>
      <c r="F3" s="4"/>
      <c r="G3" s="4"/>
      <c r="H3" s="4"/>
      <c r="I3" s="4"/>
      <c r="J3" s="4"/>
    </row>
    <row r="4" spans="1:27" ht="12.75" x14ac:dyDescent="0.2">
      <c r="A4" s="4"/>
      <c r="B4" s="5" t="s">
        <v>5</v>
      </c>
      <c r="C4" s="4">
        <v>10</v>
      </c>
      <c r="D4" s="4"/>
      <c r="E4" s="4"/>
      <c r="F4" s="4"/>
      <c r="G4" s="4"/>
      <c r="H4" s="4"/>
      <c r="I4" s="4"/>
      <c r="J4" s="4"/>
    </row>
    <row r="5" spans="1:27" ht="12.75" x14ac:dyDescent="0.2">
      <c r="A5" s="4"/>
      <c r="B5" s="8" t="s">
        <v>6</v>
      </c>
      <c r="C5" s="7">
        <v>86</v>
      </c>
      <c r="D5" s="4"/>
      <c r="E5" s="4"/>
      <c r="F5" s="9"/>
      <c r="G5" s="4"/>
      <c r="H5" s="4"/>
      <c r="I5" s="4"/>
      <c r="J5" s="4"/>
    </row>
    <row r="6" spans="1:27" ht="18.600000000000001" customHeight="1" x14ac:dyDescent="0.2">
      <c r="A6" s="10"/>
      <c r="B6" s="10"/>
      <c r="C6" s="10"/>
      <c r="D6" s="10"/>
      <c r="E6" s="10"/>
      <c r="F6" s="11"/>
      <c r="G6" s="12"/>
      <c r="H6" s="10"/>
      <c r="I6" s="13"/>
      <c r="J6" s="10"/>
      <c r="K6" s="14"/>
      <c r="L6" s="13"/>
    </row>
    <row r="7" spans="1:27" ht="40.15" customHeight="1" x14ac:dyDescent="0.2">
      <c r="A7" s="74" t="s">
        <v>9</v>
      </c>
      <c r="B7" s="74" t="s">
        <v>10</v>
      </c>
      <c r="C7" s="74" t="s">
        <v>11</v>
      </c>
      <c r="D7" s="74" t="s">
        <v>12</v>
      </c>
      <c r="E7" s="55" t="s">
        <v>13</v>
      </c>
      <c r="F7" s="55" t="s">
        <v>14</v>
      </c>
      <c r="G7" s="55" t="s">
        <v>15</v>
      </c>
      <c r="H7" s="55" t="s">
        <v>16</v>
      </c>
      <c r="I7" s="55" t="s">
        <v>5</v>
      </c>
      <c r="J7" s="55" t="s">
        <v>17</v>
      </c>
      <c r="K7" s="62">
        <v>1</v>
      </c>
      <c r="L7" s="62">
        <v>2</v>
      </c>
      <c r="M7" s="62">
        <v>3</v>
      </c>
      <c r="N7" s="62">
        <v>4</v>
      </c>
      <c r="O7" s="62">
        <v>5</v>
      </c>
      <c r="P7" s="62">
        <v>6</v>
      </c>
      <c r="Q7" s="62">
        <v>7</v>
      </c>
      <c r="R7" s="62">
        <v>8</v>
      </c>
      <c r="S7" s="62">
        <v>9</v>
      </c>
      <c r="T7" s="62">
        <v>10</v>
      </c>
      <c r="U7" s="62">
        <v>11</v>
      </c>
      <c r="V7" s="62">
        <v>12</v>
      </c>
      <c r="W7" s="62">
        <v>13</v>
      </c>
      <c r="X7" s="62">
        <v>14</v>
      </c>
      <c r="Y7" s="62" t="s">
        <v>19</v>
      </c>
      <c r="Z7" s="80" t="s">
        <v>278</v>
      </c>
      <c r="AA7" s="62" t="s">
        <v>18</v>
      </c>
    </row>
    <row r="8" spans="1:27" s="54" customFormat="1" ht="15.75" customHeight="1" x14ac:dyDescent="0.2">
      <c r="A8" s="56">
        <v>1</v>
      </c>
      <c r="B8" s="56" t="s">
        <v>591</v>
      </c>
      <c r="C8" s="56" t="s">
        <v>825</v>
      </c>
      <c r="D8" s="56" t="s">
        <v>65</v>
      </c>
      <c r="E8" s="52" t="s">
        <v>238</v>
      </c>
      <c r="F8" s="57">
        <v>39414</v>
      </c>
      <c r="G8" s="99" t="s">
        <v>2</v>
      </c>
      <c r="H8" s="38" t="s">
        <v>381</v>
      </c>
      <c r="I8" s="50">
        <v>10</v>
      </c>
      <c r="J8" s="56" t="s">
        <v>693</v>
      </c>
      <c r="K8" s="84">
        <v>8</v>
      </c>
      <c r="L8" s="84">
        <v>3</v>
      </c>
      <c r="M8" s="84">
        <v>2</v>
      </c>
      <c r="N8" s="84">
        <v>2</v>
      </c>
      <c r="O8" s="84">
        <v>10</v>
      </c>
      <c r="P8" s="84">
        <v>3</v>
      </c>
      <c r="Q8" s="84">
        <v>7</v>
      </c>
      <c r="R8" s="84">
        <v>10</v>
      </c>
      <c r="S8" s="84">
        <v>3</v>
      </c>
      <c r="T8" s="84">
        <v>3.5</v>
      </c>
      <c r="U8" s="84">
        <v>3.5</v>
      </c>
      <c r="V8" s="84">
        <v>7</v>
      </c>
      <c r="W8" s="84">
        <v>5</v>
      </c>
      <c r="X8" s="84">
        <v>4</v>
      </c>
      <c r="Y8" s="50">
        <f t="shared" ref="Y8" si="0">SUM(K8:X8)</f>
        <v>71</v>
      </c>
      <c r="Z8" s="84">
        <f t="shared" ref="Z8:Z39" si="1">Y8*100/86</f>
        <v>82.558139534883722</v>
      </c>
      <c r="AA8" s="264" t="s">
        <v>945</v>
      </c>
    </row>
    <row r="9" spans="1:27" s="54" customFormat="1" ht="15.75" customHeight="1" x14ac:dyDescent="0.2">
      <c r="A9" s="56">
        <v>2</v>
      </c>
      <c r="B9" s="56" t="s">
        <v>493</v>
      </c>
      <c r="C9" s="56" t="s">
        <v>866</v>
      </c>
      <c r="D9" s="56" t="s">
        <v>65</v>
      </c>
      <c r="E9" s="52" t="s">
        <v>238</v>
      </c>
      <c r="F9" s="86">
        <v>39308</v>
      </c>
      <c r="G9" s="99" t="s">
        <v>2</v>
      </c>
      <c r="H9" s="38" t="s">
        <v>381</v>
      </c>
      <c r="I9" s="50">
        <v>10</v>
      </c>
      <c r="J9" s="87" t="s">
        <v>788</v>
      </c>
      <c r="K9" s="84">
        <v>6</v>
      </c>
      <c r="L9" s="84">
        <v>4</v>
      </c>
      <c r="M9" s="84">
        <v>3</v>
      </c>
      <c r="N9" s="84">
        <v>2</v>
      </c>
      <c r="O9" s="84">
        <v>8</v>
      </c>
      <c r="P9" s="84">
        <v>3</v>
      </c>
      <c r="Q9" s="84">
        <v>4.5</v>
      </c>
      <c r="R9" s="84">
        <v>9</v>
      </c>
      <c r="S9" s="84">
        <v>6</v>
      </c>
      <c r="T9" s="84">
        <v>2</v>
      </c>
      <c r="U9" s="84">
        <v>4</v>
      </c>
      <c r="V9" s="84">
        <v>6</v>
      </c>
      <c r="W9" s="84">
        <v>4</v>
      </c>
      <c r="X9" s="84">
        <v>6</v>
      </c>
      <c r="Y9" s="50">
        <f t="shared" ref="Y9:Y40" si="2">SUM(K9:X9)</f>
        <v>67.5</v>
      </c>
      <c r="Z9" s="84">
        <f t="shared" si="1"/>
        <v>78.488372093023258</v>
      </c>
      <c r="AA9" s="264" t="s">
        <v>944</v>
      </c>
    </row>
    <row r="10" spans="1:27" s="54" customFormat="1" ht="15.75" customHeight="1" x14ac:dyDescent="0.2">
      <c r="A10" s="56">
        <v>3</v>
      </c>
      <c r="B10" s="35" t="s">
        <v>90</v>
      </c>
      <c r="C10" s="35" t="s">
        <v>37</v>
      </c>
      <c r="D10" s="35" t="s">
        <v>492</v>
      </c>
      <c r="E10" s="52" t="s">
        <v>238</v>
      </c>
      <c r="F10" s="34">
        <v>39574</v>
      </c>
      <c r="G10" s="99" t="s">
        <v>2</v>
      </c>
      <c r="H10" s="35" t="s">
        <v>597</v>
      </c>
      <c r="I10" s="50">
        <v>10</v>
      </c>
      <c r="J10" s="35" t="s">
        <v>605</v>
      </c>
      <c r="K10" s="84">
        <v>7.5</v>
      </c>
      <c r="L10" s="84">
        <v>4</v>
      </c>
      <c r="M10" s="84">
        <v>3</v>
      </c>
      <c r="N10" s="84">
        <v>1</v>
      </c>
      <c r="O10" s="84">
        <v>10</v>
      </c>
      <c r="P10" s="84">
        <v>3</v>
      </c>
      <c r="Q10" s="84">
        <v>5</v>
      </c>
      <c r="R10" s="84">
        <v>9</v>
      </c>
      <c r="S10" s="84">
        <v>3</v>
      </c>
      <c r="T10" s="84">
        <v>2.5</v>
      </c>
      <c r="U10" s="84">
        <v>2</v>
      </c>
      <c r="V10" s="84">
        <v>4</v>
      </c>
      <c r="W10" s="84">
        <v>5</v>
      </c>
      <c r="X10" s="84">
        <v>4</v>
      </c>
      <c r="Y10" s="50">
        <f t="shared" si="2"/>
        <v>63</v>
      </c>
      <c r="Z10" s="84">
        <f t="shared" si="1"/>
        <v>73.255813953488371</v>
      </c>
      <c r="AA10" s="264" t="s">
        <v>944</v>
      </c>
    </row>
    <row r="11" spans="1:27" s="54" customFormat="1" ht="15.75" customHeight="1" x14ac:dyDescent="0.2">
      <c r="A11" s="56">
        <v>4</v>
      </c>
      <c r="B11" s="35" t="s">
        <v>842</v>
      </c>
      <c r="C11" s="35" t="s">
        <v>575</v>
      </c>
      <c r="D11" s="35" t="s">
        <v>843</v>
      </c>
      <c r="E11" s="52" t="s">
        <v>8</v>
      </c>
      <c r="F11" s="34">
        <v>39747</v>
      </c>
      <c r="G11" s="99" t="s">
        <v>2</v>
      </c>
      <c r="H11" s="35" t="s">
        <v>597</v>
      </c>
      <c r="I11" s="50">
        <v>10</v>
      </c>
      <c r="J11" s="35" t="s">
        <v>790</v>
      </c>
      <c r="K11" s="84">
        <v>6.5</v>
      </c>
      <c r="L11" s="84">
        <v>1</v>
      </c>
      <c r="M11" s="84">
        <v>3</v>
      </c>
      <c r="N11" s="84">
        <v>2</v>
      </c>
      <c r="O11" s="84">
        <v>8</v>
      </c>
      <c r="P11" s="84">
        <v>3.5</v>
      </c>
      <c r="Q11" s="84">
        <v>6</v>
      </c>
      <c r="R11" s="84">
        <v>6</v>
      </c>
      <c r="S11" s="84">
        <v>6.5</v>
      </c>
      <c r="T11" s="84">
        <v>2</v>
      </c>
      <c r="U11" s="84">
        <v>2</v>
      </c>
      <c r="V11" s="84">
        <v>6</v>
      </c>
      <c r="W11" s="84">
        <v>4</v>
      </c>
      <c r="X11" s="84">
        <v>5</v>
      </c>
      <c r="Y11" s="50">
        <f t="shared" si="2"/>
        <v>61.5</v>
      </c>
      <c r="Z11" s="84">
        <f t="shared" si="1"/>
        <v>71.511627906976742</v>
      </c>
      <c r="AA11" s="264" t="s">
        <v>944</v>
      </c>
    </row>
    <row r="12" spans="1:27" s="54" customFormat="1" ht="15.75" customHeight="1" x14ac:dyDescent="0.2">
      <c r="A12" s="56">
        <v>5</v>
      </c>
      <c r="B12" s="56" t="s">
        <v>811</v>
      </c>
      <c r="C12" s="56" t="s">
        <v>82</v>
      </c>
      <c r="D12" s="56" t="s">
        <v>83</v>
      </c>
      <c r="E12" s="52" t="s">
        <v>238</v>
      </c>
      <c r="F12" s="57">
        <v>39418</v>
      </c>
      <c r="G12" s="99" t="s">
        <v>2</v>
      </c>
      <c r="H12" s="38" t="s">
        <v>381</v>
      </c>
      <c r="I12" s="50">
        <v>10</v>
      </c>
      <c r="J12" s="87" t="s">
        <v>788</v>
      </c>
      <c r="K12" s="84">
        <v>5.5</v>
      </c>
      <c r="L12" s="84">
        <v>3</v>
      </c>
      <c r="M12" s="84">
        <v>3</v>
      </c>
      <c r="N12" s="84">
        <v>2</v>
      </c>
      <c r="O12" s="84">
        <v>10</v>
      </c>
      <c r="P12" s="84">
        <v>4</v>
      </c>
      <c r="Q12" s="84">
        <v>5</v>
      </c>
      <c r="R12" s="84">
        <v>9</v>
      </c>
      <c r="S12" s="84">
        <v>1.5</v>
      </c>
      <c r="T12" s="84">
        <v>3</v>
      </c>
      <c r="U12" s="84">
        <v>3</v>
      </c>
      <c r="V12" s="84">
        <v>6</v>
      </c>
      <c r="W12" s="84">
        <v>4</v>
      </c>
      <c r="X12" s="84">
        <v>2</v>
      </c>
      <c r="Y12" s="50">
        <f t="shared" si="2"/>
        <v>61</v>
      </c>
      <c r="Z12" s="84">
        <f t="shared" si="1"/>
        <v>70.930232558139537</v>
      </c>
      <c r="AA12" s="264" t="s">
        <v>944</v>
      </c>
    </row>
    <row r="13" spans="1:27" s="54" customFormat="1" ht="15.75" customHeight="1" x14ac:dyDescent="0.2">
      <c r="A13" s="56">
        <v>6</v>
      </c>
      <c r="B13" s="56" t="s">
        <v>835</v>
      </c>
      <c r="C13" s="56" t="s">
        <v>145</v>
      </c>
      <c r="D13" s="56" t="s">
        <v>146</v>
      </c>
      <c r="E13" s="52" t="s">
        <v>238</v>
      </c>
      <c r="F13" s="57">
        <v>39548</v>
      </c>
      <c r="G13" s="99" t="s">
        <v>2</v>
      </c>
      <c r="H13" s="38" t="s">
        <v>682</v>
      </c>
      <c r="I13" s="50">
        <v>10</v>
      </c>
      <c r="J13" s="38" t="s">
        <v>863</v>
      </c>
      <c r="K13" s="84">
        <v>8</v>
      </c>
      <c r="L13" s="84">
        <v>2</v>
      </c>
      <c r="M13" s="84">
        <v>0</v>
      </c>
      <c r="N13" s="84">
        <v>2</v>
      </c>
      <c r="O13" s="84">
        <v>3</v>
      </c>
      <c r="P13" s="84">
        <v>0</v>
      </c>
      <c r="Q13" s="84">
        <v>6.5</v>
      </c>
      <c r="R13" s="84">
        <v>5</v>
      </c>
      <c r="S13" s="84">
        <v>7</v>
      </c>
      <c r="T13" s="84">
        <v>1</v>
      </c>
      <c r="U13" s="84">
        <v>0</v>
      </c>
      <c r="V13" s="84">
        <v>7</v>
      </c>
      <c r="W13" s="84">
        <v>4</v>
      </c>
      <c r="X13" s="84">
        <v>5</v>
      </c>
      <c r="Y13" s="50">
        <f t="shared" si="2"/>
        <v>50.5</v>
      </c>
      <c r="Z13" s="84">
        <f t="shared" si="1"/>
        <v>58.720930232558139</v>
      </c>
      <c r="AA13" s="264" t="s">
        <v>944</v>
      </c>
    </row>
    <row r="14" spans="1:27" s="54" customFormat="1" ht="15.75" customHeight="1" x14ac:dyDescent="0.2">
      <c r="A14" s="56">
        <v>7</v>
      </c>
      <c r="B14" s="56" t="s">
        <v>550</v>
      </c>
      <c r="C14" s="56" t="s">
        <v>52</v>
      </c>
      <c r="D14" s="56" t="s">
        <v>83</v>
      </c>
      <c r="E14" s="52" t="s">
        <v>238</v>
      </c>
      <c r="F14" s="57">
        <v>39431</v>
      </c>
      <c r="G14" s="99" t="s">
        <v>2</v>
      </c>
      <c r="H14" s="38" t="s">
        <v>381</v>
      </c>
      <c r="I14" s="50">
        <v>10</v>
      </c>
      <c r="J14" s="56" t="s">
        <v>788</v>
      </c>
      <c r="K14" s="84">
        <v>6.5</v>
      </c>
      <c r="L14" s="84">
        <v>4</v>
      </c>
      <c r="M14" s="84">
        <v>2</v>
      </c>
      <c r="N14" s="84">
        <v>2</v>
      </c>
      <c r="O14" s="84">
        <v>3</v>
      </c>
      <c r="P14" s="84">
        <v>3</v>
      </c>
      <c r="Q14" s="84">
        <v>5</v>
      </c>
      <c r="R14" s="84">
        <v>6</v>
      </c>
      <c r="S14" s="84">
        <v>3</v>
      </c>
      <c r="T14" s="84">
        <v>0</v>
      </c>
      <c r="U14" s="84">
        <v>4</v>
      </c>
      <c r="V14" s="84">
        <v>5</v>
      </c>
      <c r="W14" s="84">
        <v>3</v>
      </c>
      <c r="X14" s="84">
        <v>3</v>
      </c>
      <c r="Y14" s="50">
        <f t="shared" si="2"/>
        <v>49.5</v>
      </c>
      <c r="Z14" s="84">
        <f t="shared" si="1"/>
        <v>57.558139534883722</v>
      </c>
      <c r="AA14" s="264" t="s">
        <v>944</v>
      </c>
    </row>
    <row r="15" spans="1:27" s="54" customFormat="1" ht="15.75" customHeight="1" x14ac:dyDescent="0.2">
      <c r="A15" s="56">
        <v>8</v>
      </c>
      <c r="B15" s="56" t="s">
        <v>302</v>
      </c>
      <c r="C15" s="56" t="s">
        <v>841</v>
      </c>
      <c r="D15" s="56" t="s">
        <v>96</v>
      </c>
      <c r="E15" s="52" t="s">
        <v>238</v>
      </c>
      <c r="F15" s="57">
        <v>39657</v>
      </c>
      <c r="G15" s="99" t="s">
        <v>2</v>
      </c>
      <c r="H15" s="38" t="s">
        <v>682</v>
      </c>
      <c r="I15" s="50">
        <v>10</v>
      </c>
      <c r="J15" s="38" t="s">
        <v>696</v>
      </c>
      <c r="K15" s="84">
        <v>6.5</v>
      </c>
      <c r="L15" s="84">
        <v>0</v>
      </c>
      <c r="M15" s="84">
        <v>1.5</v>
      </c>
      <c r="N15" s="84">
        <v>2</v>
      </c>
      <c r="O15" s="84">
        <v>3</v>
      </c>
      <c r="P15" s="84">
        <v>4</v>
      </c>
      <c r="Q15" s="84">
        <v>5.5</v>
      </c>
      <c r="R15" s="84">
        <v>6</v>
      </c>
      <c r="S15" s="84">
        <v>2</v>
      </c>
      <c r="T15" s="84">
        <v>2</v>
      </c>
      <c r="U15" s="84">
        <v>0</v>
      </c>
      <c r="V15" s="84">
        <v>7</v>
      </c>
      <c r="W15" s="84">
        <v>5</v>
      </c>
      <c r="X15" s="84">
        <v>3</v>
      </c>
      <c r="Y15" s="50">
        <f t="shared" si="2"/>
        <v>47.5</v>
      </c>
      <c r="Z15" s="84">
        <f t="shared" si="1"/>
        <v>55.232558139534881</v>
      </c>
      <c r="AA15" s="264" t="s">
        <v>944</v>
      </c>
    </row>
    <row r="16" spans="1:27" s="54" customFormat="1" ht="15.75" customHeight="1" x14ac:dyDescent="0.2">
      <c r="A16" s="56">
        <v>9</v>
      </c>
      <c r="B16" s="56" t="s">
        <v>804</v>
      </c>
      <c r="C16" s="56" t="s">
        <v>805</v>
      </c>
      <c r="D16" s="56" t="s">
        <v>317</v>
      </c>
      <c r="E16" s="52" t="s">
        <v>238</v>
      </c>
      <c r="F16" s="57">
        <v>39696</v>
      </c>
      <c r="G16" s="99" t="s">
        <v>2</v>
      </c>
      <c r="H16" s="38" t="s">
        <v>682</v>
      </c>
      <c r="I16" s="50">
        <v>10</v>
      </c>
      <c r="J16" s="38" t="s">
        <v>863</v>
      </c>
      <c r="K16" s="84">
        <v>8</v>
      </c>
      <c r="L16" s="84">
        <v>0</v>
      </c>
      <c r="M16" s="84">
        <v>3</v>
      </c>
      <c r="N16" s="84">
        <v>2</v>
      </c>
      <c r="O16" s="84">
        <v>3</v>
      </c>
      <c r="P16" s="84">
        <v>4</v>
      </c>
      <c r="Q16" s="84">
        <v>6.5</v>
      </c>
      <c r="R16" s="84">
        <v>2</v>
      </c>
      <c r="S16" s="84">
        <v>8</v>
      </c>
      <c r="T16" s="84">
        <v>3</v>
      </c>
      <c r="U16" s="84">
        <v>0</v>
      </c>
      <c r="V16" s="84">
        <v>1</v>
      </c>
      <c r="W16" s="84">
        <v>4</v>
      </c>
      <c r="X16" s="84">
        <v>2</v>
      </c>
      <c r="Y16" s="50">
        <f t="shared" si="2"/>
        <v>46.5</v>
      </c>
      <c r="Z16" s="84">
        <f t="shared" si="1"/>
        <v>54.069767441860463</v>
      </c>
      <c r="AA16" s="264" t="s">
        <v>944</v>
      </c>
    </row>
    <row r="17" spans="1:27" s="54" customFormat="1" ht="15.75" customHeight="1" x14ac:dyDescent="0.2">
      <c r="A17" s="56">
        <v>10</v>
      </c>
      <c r="B17" s="38" t="s">
        <v>836</v>
      </c>
      <c r="C17" s="38" t="s">
        <v>289</v>
      </c>
      <c r="D17" s="38" t="s">
        <v>80</v>
      </c>
      <c r="E17" s="52" t="s">
        <v>238</v>
      </c>
      <c r="F17" s="33">
        <v>39320</v>
      </c>
      <c r="G17" s="99" t="s">
        <v>2</v>
      </c>
      <c r="H17" s="38" t="s">
        <v>684</v>
      </c>
      <c r="I17" s="50">
        <v>10</v>
      </c>
      <c r="J17" s="38" t="s">
        <v>703</v>
      </c>
      <c r="K17" s="84">
        <v>7.5</v>
      </c>
      <c r="L17" s="84">
        <v>2.5</v>
      </c>
      <c r="M17" s="84">
        <v>3</v>
      </c>
      <c r="N17" s="84">
        <v>1</v>
      </c>
      <c r="O17" s="84">
        <v>6</v>
      </c>
      <c r="P17" s="84">
        <v>1</v>
      </c>
      <c r="Q17" s="84">
        <v>4.5</v>
      </c>
      <c r="R17" s="84">
        <v>8</v>
      </c>
      <c r="S17" s="84">
        <v>2</v>
      </c>
      <c r="T17" s="84">
        <v>3</v>
      </c>
      <c r="U17" s="84">
        <v>0</v>
      </c>
      <c r="V17" s="84">
        <v>7</v>
      </c>
      <c r="W17" s="84">
        <v>1</v>
      </c>
      <c r="X17" s="84">
        <v>0</v>
      </c>
      <c r="Y17" s="50">
        <f t="shared" si="2"/>
        <v>46.5</v>
      </c>
      <c r="Z17" s="84">
        <f t="shared" si="1"/>
        <v>54.069767441860463</v>
      </c>
      <c r="AA17" s="264" t="s">
        <v>944</v>
      </c>
    </row>
    <row r="18" spans="1:27" s="54" customFormat="1" ht="15.75" customHeight="1" x14ac:dyDescent="0.2">
      <c r="A18" s="56">
        <v>11</v>
      </c>
      <c r="B18" s="320" t="s">
        <v>853</v>
      </c>
      <c r="C18" s="320" t="s">
        <v>25</v>
      </c>
      <c r="D18" s="320" t="s">
        <v>69</v>
      </c>
      <c r="E18" s="321" t="s">
        <v>238</v>
      </c>
      <c r="F18" s="312">
        <v>39281</v>
      </c>
      <c r="G18" s="322" t="s">
        <v>2</v>
      </c>
      <c r="H18" s="314" t="s">
        <v>682</v>
      </c>
      <c r="I18" s="323">
        <v>10</v>
      </c>
      <c r="J18" s="314" t="s">
        <v>863</v>
      </c>
      <c r="K18" s="317">
        <v>7.5</v>
      </c>
      <c r="L18" s="317">
        <v>0</v>
      </c>
      <c r="M18" s="317">
        <v>0</v>
      </c>
      <c r="N18" s="317">
        <v>2</v>
      </c>
      <c r="O18" s="317">
        <v>3</v>
      </c>
      <c r="P18" s="317">
        <v>4</v>
      </c>
      <c r="Q18" s="317">
        <v>6</v>
      </c>
      <c r="R18" s="317">
        <v>2</v>
      </c>
      <c r="S18" s="317">
        <v>3</v>
      </c>
      <c r="T18" s="317">
        <v>3</v>
      </c>
      <c r="U18" s="317">
        <v>0</v>
      </c>
      <c r="V18" s="317">
        <v>7</v>
      </c>
      <c r="W18" s="317">
        <v>4</v>
      </c>
      <c r="X18" s="317">
        <v>4</v>
      </c>
      <c r="Y18" s="323">
        <f t="shared" si="2"/>
        <v>45.5</v>
      </c>
      <c r="Z18" s="317">
        <f t="shared" si="1"/>
        <v>52.906976744186046</v>
      </c>
      <c r="AA18" s="318" t="s">
        <v>944</v>
      </c>
    </row>
    <row r="19" spans="1:27" s="54" customFormat="1" ht="15.75" customHeight="1" x14ac:dyDescent="0.2">
      <c r="A19" s="56">
        <v>12</v>
      </c>
      <c r="B19" s="56" t="s">
        <v>833</v>
      </c>
      <c r="C19" s="56" t="s">
        <v>215</v>
      </c>
      <c r="D19" s="56" t="s">
        <v>834</v>
      </c>
      <c r="E19" s="52" t="s">
        <v>238</v>
      </c>
      <c r="F19" s="57">
        <v>39179</v>
      </c>
      <c r="G19" s="99" t="s">
        <v>2</v>
      </c>
      <c r="H19" s="38" t="s">
        <v>682</v>
      </c>
      <c r="I19" s="50">
        <v>10</v>
      </c>
      <c r="J19" s="38" t="s">
        <v>696</v>
      </c>
      <c r="K19" s="84">
        <v>6</v>
      </c>
      <c r="L19" s="84">
        <v>0</v>
      </c>
      <c r="M19" s="84">
        <v>0</v>
      </c>
      <c r="N19" s="84">
        <v>2</v>
      </c>
      <c r="O19" s="84">
        <v>3</v>
      </c>
      <c r="P19" s="84">
        <v>3</v>
      </c>
      <c r="Q19" s="84">
        <v>6</v>
      </c>
      <c r="R19" s="84">
        <v>7</v>
      </c>
      <c r="S19" s="84">
        <v>2.4</v>
      </c>
      <c r="T19" s="84">
        <v>2</v>
      </c>
      <c r="U19" s="84">
        <v>0</v>
      </c>
      <c r="V19" s="84">
        <v>7</v>
      </c>
      <c r="W19" s="84">
        <v>0</v>
      </c>
      <c r="X19" s="84">
        <v>7</v>
      </c>
      <c r="Y19" s="50">
        <f t="shared" si="2"/>
        <v>45.4</v>
      </c>
      <c r="Z19" s="84">
        <f t="shared" si="1"/>
        <v>52.790697674418603</v>
      </c>
      <c r="AA19" s="264" t="s">
        <v>944</v>
      </c>
    </row>
    <row r="20" spans="1:27" ht="15.75" customHeight="1" x14ac:dyDescent="0.2">
      <c r="A20" s="56">
        <v>13</v>
      </c>
      <c r="B20" s="73" t="s">
        <v>857</v>
      </c>
      <c r="C20" s="73" t="s">
        <v>173</v>
      </c>
      <c r="D20" s="73" t="s">
        <v>101</v>
      </c>
      <c r="E20" s="52" t="s">
        <v>238</v>
      </c>
      <c r="F20" s="71">
        <v>39413</v>
      </c>
      <c r="G20" s="99" t="s">
        <v>2</v>
      </c>
      <c r="H20" s="73" t="s">
        <v>503</v>
      </c>
      <c r="I20" s="50">
        <v>10</v>
      </c>
      <c r="J20" s="73" t="s">
        <v>865</v>
      </c>
      <c r="K20" s="84">
        <v>6</v>
      </c>
      <c r="L20" s="84">
        <v>3</v>
      </c>
      <c r="M20" s="84">
        <v>2</v>
      </c>
      <c r="N20" s="84">
        <v>2</v>
      </c>
      <c r="O20" s="84">
        <v>0</v>
      </c>
      <c r="P20" s="84">
        <v>3</v>
      </c>
      <c r="Q20" s="84">
        <v>6</v>
      </c>
      <c r="R20" s="84">
        <v>10</v>
      </c>
      <c r="S20" s="84">
        <v>2.4</v>
      </c>
      <c r="T20" s="84">
        <v>0</v>
      </c>
      <c r="U20" s="84">
        <v>0</v>
      </c>
      <c r="V20" s="84">
        <v>7</v>
      </c>
      <c r="W20" s="84">
        <v>3</v>
      </c>
      <c r="X20" s="84">
        <v>0</v>
      </c>
      <c r="Y20" s="50">
        <f t="shared" si="2"/>
        <v>44.4</v>
      </c>
      <c r="Z20" s="84">
        <f t="shared" si="1"/>
        <v>51.627906976744185</v>
      </c>
      <c r="AA20" s="264" t="s">
        <v>944</v>
      </c>
    </row>
    <row r="21" spans="1:27" s="54" customFormat="1" ht="15.75" customHeight="1" x14ac:dyDescent="0.2">
      <c r="A21" s="56">
        <v>14</v>
      </c>
      <c r="B21" s="35" t="s">
        <v>807</v>
      </c>
      <c r="C21" s="35" t="s">
        <v>68</v>
      </c>
      <c r="D21" s="35" t="s">
        <v>38</v>
      </c>
      <c r="E21" s="52" t="s">
        <v>238</v>
      </c>
      <c r="F21" s="34">
        <v>39451</v>
      </c>
      <c r="G21" s="99" t="s">
        <v>2</v>
      </c>
      <c r="H21" s="35" t="s">
        <v>379</v>
      </c>
      <c r="I21" s="50">
        <v>10</v>
      </c>
      <c r="J21" s="35" t="s">
        <v>606</v>
      </c>
      <c r="K21" s="84">
        <v>5.5</v>
      </c>
      <c r="L21" s="84">
        <v>0</v>
      </c>
      <c r="M21" s="84">
        <v>0</v>
      </c>
      <c r="N21" s="84">
        <v>2</v>
      </c>
      <c r="O21" s="84">
        <v>3</v>
      </c>
      <c r="P21" s="84">
        <v>0</v>
      </c>
      <c r="Q21" s="84">
        <v>5</v>
      </c>
      <c r="R21" s="84">
        <v>3</v>
      </c>
      <c r="S21" s="84">
        <v>7</v>
      </c>
      <c r="T21" s="84">
        <v>0</v>
      </c>
      <c r="U21" s="84">
        <v>4</v>
      </c>
      <c r="V21" s="84">
        <v>7</v>
      </c>
      <c r="W21" s="84">
        <v>0</v>
      </c>
      <c r="X21" s="84">
        <v>6</v>
      </c>
      <c r="Y21" s="50">
        <f t="shared" si="2"/>
        <v>42.5</v>
      </c>
      <c r="Z21" s="84">
        <f t="shared" si="1"/>
        <v>49.418604651162788</v>
      </c>
      <c r="AA21" s="264"/>
    </row>
    <row r="22" spans="1:27" ht="15.75" customHeight="1" x14ac:dyDescent="0.2">
      <c r="A22" s="56">
        <v>15</v>
      </c>
      <c r="B22" s="56" t="s">
        <v>858</v>
      </c>
      <c r="C22" s="56" t="s">
        <v>52</v>
      </c>
      <c r="D22" s="56" t="s">
        <v>459</v>
      </c>
      <c r="E22" s="46" t="s">
        <v>238</v>
      </c>
      <c r="F22" s="57">
        <v>39296</v>
      </c>
      <c r="G22" s="78" t="s">
        <v>2</v>
      </c>
      <c r="H22" s="38" t="s">
        <v>682</v>
      </c>
      <c r="I22" s="44">
        <v>10</v>
      </c>
      <c r="J22" s="38" t="s">
        <v>696</v>
      </c>
      <c r="K22" s="82">
        <v>5</v>
      </c>
      <c r="L22" s="82">
        <v>0</v>
      </c>
      <c r="M22" s="82">
        <v>0</v>
      </c>
      <c r="N22" s="82">
        <v>2</v>
      </c>
      <c r="O22" s="82">
        <v>2</v>
      </c>
      <c r="P22" s="82">
        <v>3.5</v>
      </c>
      <c r="Q22" s="82">
        <v>4</v>
      </c>
      <c r="R22" s="82">
        <v>4</v>
      </c>
      <c r="S22" s="82">
        <v>5</v>
      </c>
      <c r="T22" s="82">
        <v>3</v>
      </c>
      <c r="U22" s="82">
        <v>0</v>
      </c>
      <c r="V22" s="82">
        <v>7</v>
      </c>
      <c r="W22" s="82">
        <v>4</v>
      </c>
      <c r="X22" s="82">
        <v>0</v>
      </c>
      <c r="Y22" s="44">
        <f t="shared" si="2"/>
        <v>39.5</v>
      </c>
      <c r="Z22" s="82">
        <f t="shared" si="1"/>
        <v>45.930232558139537</v>
      </c>
      <c r="AA22" s="45"/>
    </row>
    <row r="23" spans="1:27" ht="15.75" customHeight="1" x14ac:dyDescent="0.2">
      <c r="A23" s="56">
        <v>16</v>
      </c>
      <c r="B23" s="29" t="s">
        <v>21</v>
      </c>
      <c r="C23" s="29" t="s">
        <v>450</v>
      </c>
      <c r="D23" s="29" t="s">
        <v>669</v>
      </c>
      <c r="E23" s="46" t="s">
        <v>238</v>
      </c>
      <c r="F23" s="31">
        <v>39256</v>
      </c>
      <c r="G23" s="78" t="s">
        <v>2</v>
      </c>
      <c r="H23" s="29" t="s">
        <v>226</v>
      </c>
      <c r="I23" s="44">
        <v>10</v>
      </c>
      <c r="J23" s="29" t="s">
        <v>397</v>
      </c>
      <c r="K23" s="82">
        <v>6.5</v>
      </c>
      <c r="L23" s="82">
        <v>4</v>
      </c>
      <c r="M23" s="82">
        <v>0</v>
      </c>
      <c r="N23" s="82">
        <v>0</v>
      </c>
      <c r="O23" s="82">
        <v>2</v>
      </c>
      <c r="P23" s="82">
        <v>4</v>
      </c>
      <c r="Q23" s="82">
        <v>3.5</v>
      </c>
      <c r="R23" s="82">
        <v>2</v>
      </c>
      <c r="S23" s="82">
        <v>3</v>
      </c>
      <c r="T23" s="82">
        <v>1.5</v>
      </c>
      <c r="U23" s="82">
        <v>0</v>
      </c>
      <c r="V23" s="82">
        <v>7</v>
      </c>
      <c r="W23" s="82">
        <v>0</v>
      </c>
      <c r="X23" s="82">
        <v>6</v>
      </c>
      <c r="Y23" s="44">
        <f t="shared" si="2"/>
        <v>39.5</v>
      </c>
      <c r="Z23" s="82">
        <f t="shared" si="1"/>
        <v>45.930232558139537</v>
      </c>
      <c r="AA23" s="45"/>
    </row>
    <row r="24" spans="1:27" ht="15.75" customHeight="1" x14ac:dyDescent="0.2">
      <c r="A24" s="56">
        <v>17</v>
      </c>
      <c r="B24" s="76" t="s">
        <v>490</v>
      </c>
      <c r="C24" s="76" t="s">
        <v>429</v>
      </c>
      <c r="D24" s="76" t="s">
        <v>806</v>
      </c>
      <c r="E24" s="46" t="s">
        <v>238</v>
      </c>
      <c r="F24" s="65">
        <v>39341</v>
      </c>
      <c r="G24" s="78" t="s">
        <v>2</v>
      </c>
      <c r="H24" s="29" t="s">
        <v>682</v>
      </c>
      <c r="I24" s="44">
        <v>10</v>
      </c>
      <c r="J24" s="29" t="s">
        <v>863</v>
      </c>
      <c r="K24" s="82">
        <v>7.5</v>
      </c>
      <c r="L24" s="82">
        <v>0</v>
      </c>
      <c r="M24" s="82">
        <v>0</v>
      </c>
      <c r="N24" s="82">
        <v>0</v>
      </c>
      <c r="O24" s="82">
        <v>0</v>
      </c>
      <c r="P24" s="82">
        <v>4</v>
      </c>
      <c r="Q24" s="82">
        <v>5.5</v>
      </c>
      <c r="R24" s="82">
        <v>3</v>
      </c>
      <c r="S24" s="82">
        <v>2</v>
      </c>
      <c r="T24" s="82">
        <v>4</v>
      </c>
      <c r="U24" s="82">
        <v>0</v>
      </c>
      <c r="V24" s="82">
        <v>7</v>
      </c>
      <c r="W24" s="82">
        <v>4</v>
      </c>
      <c r="X24" s="82">
        <v>1</v>
      </c>
      <c r="Y24" s="44">
        <f t="shared" si="2"/>
        <v>38</v>
      </c>
      <c r="Z24" s="82">
        <f t="shared" si="1"/>
        <v>44.186046511627907</v>
      </c>
      <c r="AA24" s="45"/>
    </row>
    <row r="25" spans="1:27" ht="15.75" customHeight="1" x14ac:dyDescent="0.2">
      <c r="A25" s="56">
        <v>18</v>
      </c>
      <c r="B25" s="36" t="s">
        <v>816</v>
      </c>
      <c r="C25" s="36" t="s">
        <v>429</v>
      </c>
      <c r="D25" s="36" t="s">
        <v>96</v>
      </c>
      <c r="E25" s="46" t="s">
        <v>238</v>
      </c>
      <c r="F25" s="32">
        <v>39360</v>
      </c>
      <c r="G25" s="78" t="s">
        <v>2</v>
      </c>
      <c r="H25" s="36" t="s">
        <v>379</v>
      </c>
      <c r="I25" s="44">
        <v>10</v>
      </c>
      <c r="J25" s="36" t="s">
        <v>606</v>
      </c>
      <c r="K25" s="82">
        <v>3.5</v>
      </c>
      <c r="L25" s="82">
        <v>1</v>
      </c>
      <c r="M25" s="82">
        <v>3</v>
      </c>
      <c r="N25" s="82">
        <v>2</v>
      </c>
      <c r="O25" s="82">
        <v>0</v>
      </c>
      <c r="P25" s="82">
        <v>3</v>
      </c>
      <c r="Q25" s="82">
        <v>5</v>
      </c>
      <c r="R25" s="82">
        <v>8</v>
      </c>
      <c r="S25" s="82">
        <v>1.2</v>
      </c>
      <c r="T25" s="82">
        <v>3</v>
      </c>
      <c r="U25" s="82">
        <v>0</v>
      </c>
      <c r="V25" s="82">
        <v>2</v>
      </c>
      <c r="W25" s="82">
        <v>0</v>
      </c>
      <c r="X25" s="82">
        <v>6</v>
      </c>
      <c r="Y25" s="44">
        <f t="shared" si="2"/>
        <v>37.700000000000003</v>
      </c>
      <c r="Z25" s="82">
        <f t="shared" si="1"/>
        <v>43.83720930232559</v>
      </c>
      <c r="AA25" s="45"/>
    </row>
    <row r="26" spans="1:27" ht="15.75" customHeight="1" x14ac:dyDescent="0.2">
      <c r="A26" s="56">
        <v>19</v>
      </c>
      <c r="B26" s="37" t="s">
        <v>844</v>
      </c>
      <c r="C26" s="37" t="s">
        <v>845</v>
      </c>
      <c r="D26" s="37" t="s">
        <v>478</v>
      </c>
      <c r="E26" s="46" t="s">
        <v>8</v>
      </c>
      <c r="F26" s="32">
        <v>39239</v>
      </c>
      <c r="G26" s="78" t="s">
        <v>2</v>
      </c>
      <c r="H26" s="36" t="s">
        <v>383</v>
      </c>
      <c r="I26" s="44">
        <v>10</v>
      </c>
      <c r="J26" s="36" t="s">
        <v>520</v>
      </c>
      <c r="K26" s="82">
        <v>6.5</v>
      </c>
      <c r="L26" s="82">
        <v>0.5</v>
      </c>
      <c r="M26" s="82">
        <v>0</v>
      </c>
      <c r="N26" s="82">
        <v>1</v>
      </c>
      <c r="O26" s="82">
        <v>1</v>
      </c>
      <c r="P26" s="82">
        <v>3</v>
      </c>
      <c r="Q26" s="82">
        <v>5.5</v>
      </c>
      <c r="R26" s="82">
        <v>2.5</v>
      </c>
      <c r="S26" s="82">
        <v>2</v>
      </c>
      <c r="T26" s="82">
        <v>1</v>
      </c>
      <c r="U26" s="82">
        <v>0</v>
      </c>
      <c r="V26" s="82">
        <v>7</v>
      </c>
      <c r="W26" s="82">
        <v>0</v>
      </c>
      <c r="X26" s="82">
        <v>6</v>
      </c>
      <c r="Y26" s="44">
        <f t="shared" si="2"/>
        <v>36</v>
      </c>
      <c r="Z26" s="82">
        <f t="shared" si="1"/>
        <v>41.860465116279073</v>
      </c>
      <c r="AA26" s="45"/>
    </row>
    <row r="27" spans="1:27" ht="15.75" customHeight="1" x14ac:dyDescent="0.2">
      <c r="A27" s="56">
        <v>20</v>
      </c>
      <c r="B27" s="76" t="s">
        <v>676</v>
      </c>
      <c r="C27" s="76" t="s">
        <v>840</v>
      </c>
      <c r="D27" s="76" t="s">
        <v>80</v>
      </c>
      <c r="E27" s="46" t="s">
        <v>238</v>
      </c>
      <c r="F27" s="65">
        <v>39272</v>
      </c>
      <c r="G27" s="78" t="s">
        <v>2</v>
      </c>
      <c r="H27" s="29" t="s">
        <v>682</v>
      </c>
      <c r="I27" s="44">
        <v>10</v>
      </c>
      <c r="J27" s="29" t="s">
        <v>696</v>
      </c>
      <c r="K27" s="82">
        <v>5.5</v>
      </c>
      <c r="L27" s="82">
        <v>4</v>
      </c>
      <c r="M27" s="82">
        <v>0</v>
      </c>
      <c r="N27" s="82">
        <v>2</v>
      </c>
      <c r="O27" s="82">
        <v>5</v>
      </c>
      <c r="P27" s="82">
        <v>0</v>
      </c>
      <c r="Q27" s="82">
        <v>5.5</v>
      </c>
      <c r="R27" s="82">
        <v>2</v>
      </c>
      <c r="S27" s="82">
        <v>2.4</v>
      </c>
      <c r="T27" s="82">
        <v>0</v>
      </c>
      <c r="U27" s="82">
        <v>0</v>
      </c>
      <c r="V27" s="82">
        <v>0</v>
      </c>
      <c r="W27" s="82">
        <v>3</v>
      </c>
      <c r="X27" s="82">
        <v>5.5</v>
      </c>
      <c r="Y27" s="44">
        <f t="shared" si="2"/>
        <v>34.9</v>
      </c>
      <c r="Z27" s="82">
        <f t="shared" si="1"/>
        <v>40.581395348837212</v>
      </c>
      <c r="AA27" s="45"/>
    </row>
    <row r="28" spans="1:27" ht="15.75" customHeight="1" x14ac:dyDescent="0.2">
      <c r="A28" s="56">
        <v>21</v>
      </c>
      <c r="B28" s="76" t="s">
        <v>78</v>
      </c>
      <c r="C28" s="76" t="s">
        <v>52</v>
      </c>
      <c r="D28" s="76" t="s">
        <v>44</v>
      </c>
      <c r="E28" s="46" t="s">
        <v>238</v>
      </c>
      <c r="F28" s="65">
        <v>39251</v>
      </c>
      <c r="G28" s="78" t="s">
        <v>2</v>
      </c>
      <c r="H28" s="29" t="s">
        <v>682</v>
      </c>
      <c r="I28" s="44">
        <v>10</v>
      </c>
      <c r="J28" s="29" t="s">
        <v>696</v>
      </c>
      <c r="K28" s="82">
        <v>5.5</v>
      </c>
      <c r="L28" s="82">
        <v>0</v>
      </c>
      <c r="M28" s="82">
        <v>0</v>
      </c>
      <c r="N28" s="82">
        <v>2</v>
      </c>
      <c r="O28" s="82">
        <v>6</v>
      </c>
      <c r="P28" s="82">
        <v>0</v>
      </c>
      <c r="Q28" s="82">
        <v>6</v>
      </c>
      <c r="R28" s="82">
        <v>4</v>
      </c>
      <c r="S28" s="82">
        <v>1.5</v>
      </c>
      <c r="T28" s="82">
        <v>1</v>
      </c>
      <c r="U28" s="82">
        <v>0</v>
      </c>
      <c r="V28" s="82">
        <v>2</v>
      </c>
      <c r="W28" s="82">
        <v>4</v>
      </c>
      <c r="X28" s="82">
        <v>2</v>
      </c>
      <c r="Y28" s="44">
        <f t="shared" si="2"/>
        <v>34</v>
      </c>
      <c r="Z28" s="82">
        <f t="shared" si="1"/>
        <v>39.534883720930232</v>
      </c>
      <c r="AA28" s="45"/>
    </row>
    <row r="29" spans="1:27" ht="15.75" customHeight="1" x14ac:dyDescent="0.2">
      <c r="A29" s="56">
        <v>22</v>
      </c>
      <c r="B29" s="36" t="s">
        <v>820</v>
      </c>
      <c r="C29" s="36" t="s">
        <v>821</v>
      </c>
      <c r="D29" s="36" t="s">
        <v>822</v>
      </c>
      <c r="E29" s="46" t="s">
        <v>8</v>
      </c>
      <c r="F29" s="32">
        <v>39304</v>
      </c>
      <c r="G29" s="78" t="s">
        <v>2</v>
      </c>
      <c r="H29" s="36" t="s">
        <v>392</v>
      </c>
      <c r="I29" s="44">
        <v>10</v>
      </c>
      <c r="J29" s="35" t="s">
        <v>602</v>
      </c>
      <c r="K29" s="82">
        <v>5</v>
      </c>
      <c r="L29" s="82">
        <v>0</v>
      </c>
      <c r="M29" s="82">
        <v>0</v>
      </c>
      <c r="N29" s="82">
        <v>1</v>
      </c>
      <c r="O29" s="82">
        <v>0</v>
      </c>
      <c r="P29" s="82">
        <v>3.5</v>
      </c>
      <c r="Q29" s="82">
        <v>5.5</v>
      </c>
      <c r="R29" s="82">
        <v>2</v>
      </c>
      <c r="S29" s="82">
        <v>1.5</v>
      </c>
      <c r="T29" s="82">
        <v>1</v>
      </c>
      <c r="U29" s="82">
        <v>0</v>
      </c>
      <c r="V29" s="82">
        <v>4</v>
      </c>
      <c r="W29" s="82">
        <v>4</v>
      </c>
      <c r="X29" s="82">
        <v>6</v>
      </c>
      <c r="Y29" s="44">
        <f t="shared" si="2"/>
        <v>33.5</v>
      </c>
      <c r="Z29" s="82">
        <f t="shared" si="1"/>
        <v>38.953488372093027</v>
      </c>
      <c r="AA29" s="45"/>
    </row>
    <row r="30" spans="1:27" ht="15.75" customHeight="1" x14ac:dyDescent="0.2">
      <c r="A30" s="56">
        <v>23</v>
      </c>
      <c r="B30" s="56" t="s">
        <v>160</v>
      </c>
      <c r="C30" s="56" t="s">
        <v>241</v>
      </c>
      <c r="D30" s="56" t="s">
        <v>808</v>
      </c>
      <c r="E30" s="52" t="s">
        <v>8</v>
      </c>
      <c r="F30" s="57">
        <v>39282</v>
      </c>
      <c r="G30" s="99" t="s">
        <v>2</v>
      </c>
      <c r="H30" s="56" t="s">
        <v>785</v>
      </c>
      <c r="I30" s="50">
        <v>10</v>
      </c>
      <c r="J30" s="56" t="s">
        <v>794</v>
      </c>
      <c r="K30" s="84">
        <v>6.5</v>
      </c>
      <c r="L30" s="84">
        <v>0.5</v>
      </c>
      <c r="M30" s="84">
        <v>1</v>
      </c>
      <c r="N30" s="84">
        <v>2</v>
      </c>
      <c r="O30" s="84">
        <v>0</v>
      </c>
      <c r="P30" s="84">
        <v>3</v>
      </c>
      <c r="Q30" s="84">
        <v>5</v>
      </c>
      <c r="R30" s="84">
        <v>2</v>
      </c>
      <c r="S30" s="84">
        <v>1.9</v>
      </c>
      <c r="T30" s="84">
        <v>1.5</v>
      </c>
      <c r="U30" s="84">
        <v>0</v>
      </c>
      <c r="V30" s="84">
        <v>2</v>
      </c>
      <c r="W30" s="84">
        <v>4</v>
      </c>
      <c r="X30" s="84">
        <v>4</v>
      </c>
      <c r="Y30" s="50">
        <f t="shared" si="2"/>
        <v>33.4</v>
      </c>
      <c r="Z30" s="82">
        <f t="shared" si="1"/>
        <v>38.837209302325583</v>
      </c>
      <c r="AA30" s="45"/>
    </row>
    <row r="31" spans="1:27" ht="15.75" customHeight="1" x14ac:dyDescent="0.2">
      <c r="A31" s="56">
        <v>24</v>
      </c>
      <c r="B31" s="28" t="s">
        <v>823</v>
      </c>
      <c r="C31" s="28" t="s">
        <v>824</v>
      </c>
      <c r="D31" s="28" t="s">
        <v>149</v>
      </c>
      <c r="E31" s="46" t="s">
        <v>238</v>
      </c>
      <c r="F31" s="30">
        <v>39387</v>
      </c>
      <c r="G31" s="78" t="s">
        <v>2</v>
      </c>
      <c r="H31" s="29" t="s">
        <v>381</v>
      </c>
      <c r="I31" s="44">
        <v>10</v>
      </c>
      <c r="J31" s="28" t="s">
        <v>788</v>
      </c>
      <c r="K31" s="82">
        <v>5.5</v>
      </c>
      <c r="L31" s="82">
        <v>1</v>
      </c>
      <c r="M31" s="82">
        <v>0</v>
      </c>
      <c r="N31" s="82">
        <v>2</v>
      </c>
      <c r="O31" s="82">
        <v>3</v>
      </c>
      <c r="P31" s="82">
        <v>0</v>
      </c>
      <c r="Q31" s="82">
        <v>6</v>
      </c>
      <c r="R31" s="82">
        <v>5</v>
      </c>
      <c r="S31" s="82">
        <v>1.9</v>
      </c>
      <c r="T31" s="82">
        <v>1</v>
      </c>
      <c r="U31" s="82">
        <v>0</v>
      </c>
      <c r="V31" s="82">
        <v>0</v>
      </c>
      <c r="W31" s="82">
        <v>2.5</v>
      </c>
      <c r="X31" s="82">
        <v>4</v>
      </c>
      <c r="Y31" s="44">
        <f t="shared" si="2"/>
        <v>31.9</v>
      </c>
      <c r="Z31" s="82">
        <f t="shared" si="1"/>
        <v>37.093023255813954</v>
      </c>
      <c r="AA31" s="45"/>
    </row>
    <row r="32" spans="1:27" ht="15.75" customHeight="1" x14ac:dyDescent="0.2">
      <c r="A32" s="56">
        <v>25</v>
      </c>
      <c r="B32" s="29" t="s">
        <v>21</v>
      </c>
      <c r="C32" s="29" t="s">
        <v>431</v>
      </c>
      <c r="D32" s="29" t="s">
        <v>154</v>
      </c>
      <c r="E32" s="46" t="s">
        <v>238</v>
      </c>
      <c r="F32" s="31">
        <v>39501</v>
      </c>
      <c r="G32" s="78" t="s">
        <v>2</v>
      </c>
      <c r="H32" s="29" t="s">
        <v>233</v>
      </c>
      <c r="I32" s="44">
        <v>10</v>
      </c>
      <c r="J32" s="29" t="s">
        <v>791</v>
      </c>
      <c r="K32" s="82">
        <v>6.5</v>
      </c>
      <c r="L32" s="82">
        <v>0.5</v>
      </c>
      <c r="M32" s="82">
        <v>2</v>
      </c>
      <c r="N32" s="82">
        <v>2</v>
      </c>
      <c r="O32" s="82">
        <v>5</v>
      </c>
      <c r="P32" s="82">
        <v>4</v>
      </c>
      <c r="Q32" s="82">
        <v>5</v>
      </c>
      <c r="R32" s="82">
        <v>1</v>
      </c>
      <c r="S32" s="82">
        <v>0</v>
      </c>
      <c r="T32" s="82">
        <v>1</v>
      </c>
      <c r="U32" s="82">
        <v>0</v>
      </c>
      <c r="V32" s="82">
        <v>2</v>
      </c>
      <c r="W32" s="82">
        <v>0</v>
      </c>
      <c r="X32" s="82">
        <v>2</v>
      </c>
      <c r="Y32" s="44">
        <f t="shared" si="2"/>
        <v>31</v>
      </c>
      <c r="Z32" s="82">
        <f t="shared" si="1"/>
        <v>36.046511627906973</v>
      </c>
      <c r="AA32" s="45"/>
    </row>
    <row r="33" spans="1:27" ht="15.75" customHeight="1" x14ac:dyDescent="0.2">
      <c r="A33" s="56">
        <v>26</v>
      </c>
      <c r="B33" s="38" t="s">
        <v>950</v>
      </c>
      <c r="C33" s="38" t="s">
        <v>61</v>
      </c>
      <c r="D33" s="38" t="s">
        <v>492</v>
      </c>
      <c r="E33" s="46" t="s">
        <v>238</v>
      </c>
      <c r="F33" s="33">
        <v>39399</v>
      </c>
      <c r="G33" s="78" t="s">
        <v>2</v>
      </c>
      <c r="H33" s="90" t="s">
        <v>389</v>
      </c>
      <c r="I33" s="44">
        <v>10</v>
      </c>
      <c r="J33" s="36" t="s">
        <v>947</v>
      </c>
      <c r="K33" s="82">
        <v>7.5</v>
      </c>
      <c r="L33" s="82">
        <v>2</v>
      </c>
      <c r="M33" s="82">
        <v>0</v>
      </c>
      <c r="N33" s="82">
        <v>2</v>
      </c>
      <c r="O33" s="82">
        <v>0</v>
      </c>
      <c r="P33" s="82">
        <v>4</v>
      </c>
      <c r="Q33" s="82">
        <v>7</v>
      </c>
      <c r="R33" s="82">
        <v>0</v>
      </c>
      <c r="S33" s="82">
        <v>2.5</v>
      </c>
      <c r="T33" s="82">
        <v>1</v>
      </c>
      <c r="U33" s="82">
        <v>0</v>
      </c>
      <c r="V33" s="82">
        <v>2</v>
      </c>
      <c r="W33" s="82">
        <v>2</v>
      </c>
      <c r="X33" s="82">
        <v>0</v>
      </c>
      <c r="Y33" s="44">
        <f t="shared" si="2"/>
        <v>30</v>
      </c>
      <c r="Z33" s="82">
        <f t="shared" si="1"/>
        <v>34.883720930232556</v>
      </c>
      <c r="AA33" s="45"/>
    </row>
    <row r="34" spans="1:27" ht="15.75" customHeight="1" x14ac:dyDescent="0.2">
      <c r="A34" s="56">
        <v>27</v>
      </c>
      <c r="B34" s="29" t="s">
        <v>803</v>
      </c>
      <c r="C34" s="29" t="s">
        <v>37</v>
      </c>
      <c r="D34" s="29" t="s">
        <v>724</v>
      </c>
      <c r="E34" s="46" t="s">
        <v>238</v>
      </c>
      <c r="F34" s="31">
        <v>39425</v>
      </c>
      <c r="G34" s="78" t="s">
        <v>2</v>
      </c>
      <c r="H34" s="29" t="s">
        <v>378</v>
      </c>
      <c r="I34" s="44">
        <v>10</v>
      </c>
      <c r="J34" s="29" t="s">
        <v>862</v>
      </c>
      <c r="K34" s="82">
        <v>5.5</v>
      </c>
      <c r="L34" s="82">
        <v>1</v>
      </c>
      <c r="M34" s="82">
        <v>0</v>
      </c>
      <c r="N34" s="82">
        <v>0</v>
      </c>
      <c r="O34" s="82">
        <v>0</v>
      </c>
      <c r="P34" s="82">
        <v>2</v>
      </c>
      <c r="Q34" s="82">
        <v>6</v>
      </c>
      <c r="R34" s="82">
        <v>5</v>
      </c>
      <c r="S34" s="82">
        <v>2.5</v>
      </c>
      <c r="T34" s="82">
        <v>1</v>
      </c>
      <c r="U34" s="82">
        <v>0</v>
      </c>
      <c r="V34" s="82">
        <v>1</v>
      </c>
      <c r="W34" s="82">
        <v>4</v>
      </c>
      <c r="X34" s="82">
        <v>0</v>
      </c>
      <c r="Y34" s="44">
        <f t="shared" si="2"/>
        <v>28</v>
      </c>
      <c r="Z34" s="82">
        <f t="shared" si="1"/>
        <v>32.558139534883722</v>
      </c>
      <c r="AA34" s="45"/>
    </row>
    <row r="35" spans="1:27" ht="15.75" customHeight="1" x14ac:dyDescent="0.2">
      <c r="A35" s="56">
        <v>28</v>
      </c>
      <c r="B35" s="38" t="s">
        <v>846</v>
      </c>
      <c r="C35" s="38" t="s">
        <v>320</v>
      </c>
      <c r="D35" s="38" t="s">
        <v>847</v>
      </c>
      <c r="E35" s="46" t="s">
        <v>238</v>
      </c>
      <c r="F35" s="77" t="s">
        <v>860</v>
      </c>
      <c r="G35" s="78" t="s">
        <v>2</v>
      </c>
      <c r="H35" s="38" t="s">
        <v>861</v>
      </c>
      <c r="I35" s="44">
        <v>10</v>
      </c>
      <c r="J35" s="38" t="s">
        <v>692</v>
      </c>
      <c r="K35" s="82">
        <v>6.5</v>
      </c>
      <c r="L35" s="82">
        <v>0.5</v>
      </c>
      <c r="M35" s="82">
        <v>0</v>
      </c>
      <c r="N35" s="82">
        <v>4</v>
      </c>
      <c r="O35" s="82">
        <v>0</v>
      </c>
      <c r="P35" s="82">
        <v>2.5</v>
      </c>
      <c r="Q35" s="82">
        <v>5.5</v>
      </c>
      <c r="R35" s="82">
        <v>0</v>
      </c>
      <c r="S35" s="82">
        <v>1.5</v>
      </c>
      <c r="T35" s="82">
        <v>0</v>
      </c>
      <c r="U35" s="82">
        <v>0</v>
      </c>
      <c r="V35" s="82">
        <v>1</v>
      </c>
      <c r="W35" s="82">
        <v>4</v>
      </c>
      <c r="X35" s="82">
        <v>1</v>
      </c>
      <c r="Y35" s="44">
        <f t="shared" si="2"/>
        <v>26.5</v>
      </c>
      <c r="Z35" s="82">
        <f t="shared" si="1"/>
        <v>30.813953488372093</v>
      </c>
      <c r="AA35" s="45"/>
    </row>
    <row r="36" spans="1:27" ht="15.75" customHeight="1" x14ac:dyDescent="0.2">
      <c r="A36" s="56">
        <v>29</v>
      </c>
      <c r="B36" s="29" t="s">
        <v>818</v>
      </c>
      <c r="C36" s="29" t="s">
        <v>91</v>
      </c>
      <c r="D36" s="29" t="s">
        <v>819</v>
      </c>
      <c r="E36" s="46" t="s">
        <v>238</v>
      </c>
      <c r="F36" s="31">
        <v>39242</v>
      </c>
      <c r="G36" s="78" t="s">
        <v>2</v>
      </c>
      <c r="H36" s="29" t="s">
        <v>684</v>
      </c>
      <c r="I36" s="44">
        <v>10</v>
      </c>
      <c r="J36" s="29" t="s">
        <v>703</v>
      </c>
      <c r="K36" s="82">
        <v>5.5</v>
      </c>
      <c r="L36" s="82">
        <v>2</v>
      </c>
      <c r="M36" s="82">
        <v>0</v>
      </c>
      <c r="N36" s="82">
        <v>2</v>
      </c>
      <c r="O36" s="82">
        <v>0</v>
      </c>
      <c r="P36" s="82">
        <v>3</v>
      </c>
      <c r="Q36" s="82">
        <v>3.5</v>
      </c>
      <c r="R36" s="82">
        <v>3</v>
      </c>
      <c r="S36" s="82">
        <v>2.4</v>
      </c>
      <c r="T36" s="82">
        <v>2</v>
      </c>
      <c r="U36" s="82">
        <v>0</v>
      </c>
      <c r="V36" s="82">
        <v>2</v>
      </c>
      <c r="W36" s="82">
        <v>0</v>
      </c>
      <c r="X36" s="82">
        <v>1</v>
      </c>
      <c r="Y36" s="44">
        <f t="shared" si="2"/>
        <v>26.4</v>
      </c>
      <c r="Z36" s="82">
        <f t="shared" si="1"/>
        <v>30.697674418604652</v>
      </c>
      <c r="AA36" s="45"/>
    </row>
    <row r="37" spans="1:27" ht="15.75" customHeight="1" x14ac:dyDescent="0.2">
      <c r="A37" s="56">
        <v>30</v>
      </c>
      <c r="B37" s="36" t="s">
        <v>543</v>
      </c>
      <c r="C37" s="36" t="s">
        <v>442</v>
      </c>
      <c r="D37" s="36" t="s">
        <v>809</v>
      </c>
      <c r="E37" s="46" t="s">
        <v>238</v>
      </c>
      <c r="F37" s="30">
        <v>39361</v>
      </c>
      <c r="G37" s="78" t="s">
        <v>2</v>
      </c>
      <c r="H37" s="36" t="s">
        <v>786</v>
      </c>
      <c r="I37" s="44">
        <v>10</v>
      </c>
      <c r="J37" s="36" t="s">
        <v>607</v>
      </c>
      <c r="K37" s="82">
        <v>5.5</v>
      </c>
      <c r="L37" s="82">
        <v>1</v>
      </c>
      <c r="M37" s="82">
        <v>0</v>
      </c>
      <c r="N37" s="82">
        <v>0</v>
      </c>
      <c r="O37" s="82">
        <v>3</v>
      </c>
      <c r="P37" s="82">
        <v>2</v>
      </c>
      <c r="Q37" s="82">
        <v>4.5</v>
      </c>
      <c r="R37" s="82">
        <v>2</v>
      </c>
      <c r="S37" s="82">
        <v>5</v>
      </c>
      <c r="T37" s="82">
        <v>0</v>
      </c>
      <c r="U37" s="82">
        <v>0</v>
      </c>
      <c r="V37" s="82">
        <v>2</v>
      </c>
      <c r="W37" s="82">
        <v>1</v>
      </c>
      <c r="X37" s="82">
        <v>0</v>
      </c>
      <c r="Y37" s="44">
        <f t="shared" si="2"/>
        <v>26</v>
      </c>
      <c r="Z37" s="82">
        <f t="shared" si="1"/>
        <v>30.232558139534884</v>
      </c>
      <c r="AA37" s="45"/>
    </row>
    <row r="38" spans="1:27" ht="15.75" customHeight="1" x14ac:dyDescent="0.2">
      <c r="A38" s="56">
        <v>31</v>
      </c>
      <c r="B38" s="28" t="s">
        <v>812</v>
      </c>
      <c r="C38" s="28" t="s">
        <v>37</v>
      </c>
      <c r="D38" s="28" t="s">
        <v>585</v>
      </c>
      <c r="E38" s="46" t="s">
        <v>238</v>
      </c>
      <c r="F38" s="30">
        <v>39281</v>
      </c>
      <c r="G38" s="78" t="s">
        <v>2</v>
      </c>
      <c r="H38" s="29" t="s">
        <v>381</v>
      </c>
      <c r="I38" s="44">
        <v>10</v>
      </c>
      <c r="J38" s="60" t="s">
        <v>788</v>
      </c>
      <c r="K38" s="82">
        <v>4</v>
      </c>
      <c r="L38" s="82">
        <v>1</v>
      </c>
      <c r="M38" s="82">
        <v>0</v>
      </c>
      <c r="N38" s="82">
        <v>2</v>
      </c>
      <c r="O38" s="82">
        <v>0</v>
      </c>
      <c r="P38" s="82">
        <v>0</v>
      </c>
      <c r="Q38" s="82">
        <v>5</v>
      </c>
      <c r="R38" s="82">
        <v>2.5</v>
      </c>
      <c r="S38" s="82">
        <v>8</v>
      </c>
      <c r="T38" s="82">
        <v>1.5</v>
      </c>
      <c r="U38" s="82">
        <v>0</v>
      </c>
      <c r="V38" s="82">
        <v>1.5</v>
      </c>
      <c r="W38" s="82">
        <v>0</v>
      </c>
      <c r="X38" s="82">
        <v>0.5</v>
      </c>
      <c r="Y38" s="44">
        <f t="shared" si="2"/>
        <v>26</v>
      </c>
      <c r="Z38" s="82">
        <f t="shared" si="1"/>
        <v>30.232558139534884</v>
      </c>
      <c r="AA38" s="45"/>
    </row>
    <row r="39" spans="1:27" ht="15.75" customHeight="1" x14ac:dyDescent="0.2">
      <c r="A39" s="56">
        <v>32</v>
      </c>
      <c r="B39" s="36" t="s">
        <v>346</v>
      </c>
      <c r="C39" s="36" t="s">
        <v>142</v>
      </c>
      <c r="D39" s="36" t="s">
        <v>101</v>
      </c>
      <c r="E39" s="46" t="s">
        <v>238</v>
      </c>
      <c r="F39" s="32">
        <v>39242</v>
      </c>
      <c r="G39" s="78" t="s">
        <v>2</v>
      </c>
      <c r="H39" s="36" t="s">
        <v>786</v>
      </c>
      <c r="I39" s="44">
        <v>10</v>
      </c>
      <c r="J39" s="36" t="s">
        <v>607</v>
      </c>
      <c r="K39" s="82">
        <v>7.5</v>
      </c>
      <c r="L39" s="82">
        <v>1</v>
      </c>
      <c r="M39" s="82">
        <v>0</v>
      </c>
      <c r="N39" s="82">
        <v>2</v>
      </c>
      <c r="O39" s="82">
        <v>2</v>
      </c>
      <c r="P39" s="82">
        <v>2</v>
      </c>
      <c r="Q39" s="82">
        <v>5.5</v>
      </c>
      <c r="R39" s="82">
        <v>2</v>
      </c>
      <c r="S39" s="82">
        <v>2.5</v>
      </c>
      <c r="T39" s="82">
        <v>0</v>
      </c>
      <c r="U39" s="82">
        <v>0</v>
      </c>
      <c r="V39" s="82">
        <v>0</v>
      </c>
      <c r="W39" s="82">
        <v>0</v>
      </c>
      <c r="X39" s="82">
        <v>1</v>
      </c>
      <c r="Y39" s="44">
        <f t="shared" si="2"/>
        <v>25.5</v>
      </c>
      <c r="Z39" s="82">
        <f t="shared" si="1"/>
        <v>29.651162790697676</v>
      </c>
      <c r="AA39" s="45"/>
    </row>
    <row r="40" spans="1:27" ht="15.75" customHeight="1" x14ac:dyDescent="0.2">
      <c r="A40" s="56">
        <v>33</v>
      </c>
      <c r="B40" s="36" t="s">
        <v>946</v>
      </c>
      <c r="C40" s="36" t="s">
        <v>320</v>
      </c>
      <c r="D40" s="36" t="s">
        <v>321</v>
      </c>
      <c r="E40" s="46" t="s">
        <v>238</v>
      </c>
      <c r="F40" s="30">
        <v>39162</v>
      </c>
      <c r="G40" s="78" t="s">
        <v>2</v>
      </c>
      <c r="H40" s="90" t="s">
        <v>389</v>
      </c>
      <c r="I40" s="44">
        <v>10</v>
      </c>
      <c r="J40" s="36" t="s">
        <v>947</v>
      </c>
      <c r="K40" s="82">
        <v>7.5</v>
      </c>
      <c r="L40" s="82">
        <v>2</v>
      </c>
      <c r="M40" s="82">
        <v>0</v>
      </c>
      <c r="N40" s="82">
        <v>2</v>
      </c>
      <c r="O40" s="82">
        <v>0</v>
      </c>
      <c r="P40" s="82">
        <v>0</v>
      </c>
      <c r="Q40" s="82">
        <v>7</v>
      </c>
      <c r="R40" s="82">
        <v>0</v>
      </c>
      <c r="S40" s="82">
        <v>3</v>
      </c>
      <c r="T40" s="82">
        <v>0</v>
      </c>
      <c r="U40" s="82">
        <v>0</v>
      </c>
      <c r="V40" s="82">
        <v>0.5</v>
      </c>
      <c r="W40" s="82">
        <v>1</v>
      </c>
      <c r="X40" s="82">
        <v>0</v>
      </c>
      <c r="Y40" s="82">
        <f t="shared" si="2"/>
        <v>23</v>
      </c>
      <c r="Z40" s="82">
        <f t="shared" ref="Z40:Z71" si="3">Y40*100/86</f>
        <v>26.744186046511629</v>
      </c>
      <c r="AA40" s="45"/>
    </row>
    <row r="41" spans="1:27" ht="15" customHeight="1" x14ac:dyDescent="0.2">
      <c r="A41" s="56">
        <v>34</v>
      </c>
      <c r="B41" s="38" t="s">
        <v>855</v>
      </c>
      <c r="C41" s="38" t="s">
        <v>856</v>
      </c>
      <c r="D41" s="38" t="s">
        <v>69</v>
      </c>
      <c r="E41" s="46" t="s">
        <v>238</v>
      </c>
      <c r="F41" s="33">
        <v>39143</v>
      </c>
      <c r="G41" s="78" t="s">
        <v>2</v>
      </c>
      <c r="H41" s="38" t="s">
        <v>237</v>
      </c>
      <c r="I41" s="44">
        <v>10</v>
      </c>
      <c r="J41" s="38" t="s">
        <v>795</v>
      </c>
      <c r="K41" s="82">
        <v>6.5</v>
      </c>
      <c r="L41" s="82">
        <v>0</v>
      </c>
      <c r="M41" s="82">
        <v>0</v>
      </c>
      <c r="N41" s="82">
        <v>1</v>
      </c>
      <c r="O41" s="82">
        <v>0</v>
      </c>
      <c r="P41" s="82">
        <v>0</v>
      </c>
      <c r="Q41" s="82">
        <v>5</v>
      </c>
      <c r="R41" s="82">
        <v>4.5</v>
      </c>
      <c r="S41" s="82">
        <v>2.5</v>
      </c>
      <c r="T41" s="82">
        <v>1</v>
      </c>
      <c r="U41" s="82">
        <v>0</v>
      </c>
      <c r="V41" s="82">
        <v>0.5</v>
      </c>
      <c r="W41" s="82">
        <v>1</v>
      </c>
      <c r="X41" s="82">
        <v>1</v>
      </c>
      <c r="Y41" s="44">
        <f t="shared" ref="Y41:Y72" si="4">SUM(K41:X41)</f>
        <v>23</v>
      </c>
      <c r="Z41" s="82">
        <f t="shared" si="3"/>
        <v>26.744186046511629</v>
      </c>
      <c r="AA41" s="45"/>
    </row>
    <row r="42" spans="1:27" ht="15.75" customHeight="1" x14ac:dyDescent="0.2">
      <c r="A42" s="56">
        <v>35</v>
      </c>
      <c r="B42" s="29" t="s">
        <v>829</v>
      </c>
      <c r="C42" s="29" t="s">
        <v>286</v>
      </c>
      <c r="D42" s="29" t="s">
        <v>313</v>
      </c>
      <c r="E42" s="46" t="s">
        <v>238</v>
      </c>
      <c r="F42" s="69" t="s">
        <v>859</v>
      </c>
      <c r="G42" s="78" t="s">
        <v>2</v>
      </c>
      <c r="H42" s="29" t="s">
        <v>861</v>
      </c>
      <c r="I42" s="44">
        <v>10</v>
      </c>
      <c r="J42" s="29" t="s">
        <v>692</v>
      </c>
      <c r="K42" s="82">
        <v>4</v>
      </c>
      <c r="L42" s="82">
        <v>0.5</v>
      </c>
      <c r="M42" s="82">
        <v>0</v>
      </c>
      <c r="N42" s="82">
        <v>2</v>
      </c>
      <c r="O42" s="82">
        <v>0.5</v>
      </c>
      <c r="P42" s="82">
        <v>0</v>
      </c>
      <c r="Q42" s="82">
        <v>5.5</v>
      </c>
      <c r="R42" s="82">
        <v>0</v>
      </c>
      <c r="S42" s="82">
        <v>1.8</v>
      </c>
      <c r="T42" s="82">
        <v>3.5</v>
      </c>
      <c r="U42" s="82">
        <v>0</v>
      </c>
      <c r="V42" s="82">
        <v>1</v>
      </c>
      <c r="W42" s="82">
        <v>3</v>
      </c>
      <c r="X42" s="82">
        <v>1</v>
      </c>
      <c r="Y42" s="44">
        <f t="shared" si="4"/>
        <v>22.8</v>
      </c>
      <c r="Z42" s="82">
        <f t="shared" si="3"/>
        <v>26.511627906976745</v>
      </c>
      <c r="AA42" s="45"/>
    </row>
    <row r="43" spans="1:27" ht="15.75" customHeight="1" x14ac:dyDescent="0.2">
      <c r="A43" s="56">
        <v>36</v>
      </c>
      <c r="B43" s="29" t="s">
        <v>813</v>
      </c>
      <c r="C43" s="29" t="s">
        <v>814</v>
      </c>
      <c r="D43" s="29" t="s">
        <v>815</v>
      </c>
      <c r="E43" s="46" t="s">
        <v>238</v>
      </c>
      <c r="F43" s="31">
        <v>39509</v>
      </c>
      <c r="G43" s="78" t="s">
        <v>2</v>
      </c>
      <c r="H43" s="29" t="s">
        <v>378</v>
      </c>
      <c r="I43" s="44">
        <v>10</v>
      </c>
      <c r="J43" s="29" t="s">
        <v>862</v>
      </c>
      <c r="K43" s="82">
        <v>3.5</v>
      </c>
      <c r="L43" s="82">
        <v>0</v>
      </c>
      <c r="M43" s="82">
        <v>0</v>
      </c>
      <c r="N43" s="82">
        <v>0</v>
      </c>
      <c r="O43" s="82">
        <v>0</v>
      </c>
      <c r="P43" s="82">
        <v>4</v>
      </c>
      <c r="Q43" s="82">
        <v>5.5</v>
      </c>
      <c r="R43" s="82">
        <v>1</v>
      </c>
      <c r="S43" s="82">
        <v>2</v>
      </c>
      <c r="T43" s="82">
        <v>1</v>
      </c>
      <c r="U43" s="82">
        <v>0</v>
      </c>
      <c r="V43" s="82">
        <v>1</v>
      </c>
      <c r="W43" s="82">
        <v>2</v>
      </c>
      <c r="X43" s="82">
        <v>2</v>
      </c>
      <c r="Y43" s="44">
        <f t="shared" si="4"/>
        <v>22</v>
      </c>
      <c r="Z43" s="82">
        <f t="shared" si="3"/>
        <v>25.581395348837209</v>
      </c>
      <c r="AA43" s="45"/>
    </row>
    <row r="44" spans="1:27" ht="15.75" customHeight="1" x14ac:dyDescent="0.2">
      <c r="A44" s="56">
        <v>37</v>
      </c>
      <c r="B44" s="36" t="s">
        <v>817</v>
      </c>
      <c r="C44" s="36" t="s">
        <v>429</v>
      </c>
      <c r="D44" s="36" t="s">
        <v>178</v>
      </c>
      <c r="E44" s="46" t="s">
        <v>238</v>
      </c>
      <c r="F44" s="32">
        <v>39200</v>
      </c>
      <c r="G44" s="78" t="s">
        <v>2</v>
      </c>
      <c r="H44" s="36" t="s">
        <v>379</v>
      </c>
      <c r="I44" s="44">
        <v>10</v>
      </c>
      <c r="J44" s="36" t="s">
        <v>606</v>
      </c>
      <c r="K44" s="82">
        <v>4.5</v>
      </c>
      <c r="L44" s="82">
        <v>0</v>
      </c>
      <c r="M44" s="82">
        <v>1</v>
      </c>
      <c r="N44" s="82">
        <v>2</v>
      </c>
      <c r="O44" s="82">
        <v>0</v>
      </c>
      <c r="P44" s="82">
        <v>0</v>
      </c>
      <c r="Q44" s="82">
        <v>4.5</v>
      </c>
      <c r="R44" s="82">
        <v>3</v>
      </c>
      <c r="S44" s="82">
        <v>0.5</v>
      </c>
      <c r="T44" s="82">
        <v>1</v>
      </c>
      <c r="U44" s="82">
        <v>0</v>
      </c>
      <c r="V44" s="82">
        <v>0</v>
      </c>
      <c r="W44" s="82">
        <v>0</v>
      </c>
      <c r="X44" s="82">
        <v>5</v>
      </c>
      <c r="Y44" s="44">
        <f t="shared" si="4"/>
        <v>21.5</v>
      </c>
      <c r="Z44" s="82">
        <f t="shared" si="3"/>
        <v>25</v>
      </c>
      <c r="AA44" s="45"/>
    </row>
    <row r="45" spans="1:27" ht="15.75" customHeight="1" x14ac:dyDescent="0.2">
      <c r="A45" s="56">
        <v>38</v>
      </c>
      <c r="B45" s="36" t="s">
        <v>346</v>
      </c>
      <c r="C45" s="36" t="s">
        <v>801</v>
      </c>
      <c r="D45" s="36" t="s">
        <v>802</v>
      </c>
      <c r="E45" s="46" t="s">
        <v>238</v>
      </c>
      <c r="F45" s="32">
        <v>39519</v>
      </c>
      <c r="G45" s="78" t="s">
        <v>2</v>
      </c>
      <c r="H45" s="36" t="s">
        <v>392</v>
      </c>
      <c r="I45" s="44">
        <v>10</v>
      </c>
      <c r="J45" s="35" t="s">
        <v>602</v>
      </c>
      <c r="K45" s="82">
        <v>5.5</v>
      </c>
      <c r="L45" s="82">
        <v>2</v>
      </c>
      <c r="M45" s="82">
        <v>0</v>
      </c>
      <c r="N45" s="82">
        <v>0</v>
      </c>
      <c r="O45" s="82">
        <v>0</v>
      </c>
      <c r="P45" s="82">
        <v>2</v>
      </c>
      <c r="Q45" s="82">
        <v>6</v>
      </c>
      <c r="R45" s="82">
        <v>2</v>
      </c>
      <c r="S45" s="82">
        <v>1.5</v>
      </c>
      <c r="T45" s="82">
        <v>0</v>
      </c>
      <c r="U45" s="82">
        <v>0</v>
      </c>
      <c r="V45" s="82">
        <v>0</v>
      </c>
      <c r="W45" s="82">
        <v>1</v>
      </c>
      <c r="X45" s="82">
        <v>0</v>
      </c>
      <c r="Y45" s="44">
        <f t="shared" si="4"/>
        <v>20</v>
      </c>
      <c r="Z45" s="82">
        <f t="shared" si="3"/>
        <v>23.255813953488371</v>
      </c>
      <c r="AA45" s="45"/>
    </row>
    <row r="46" spans="1:27" ht="15.75" customHeight="1" x14ac:dyDescent="0.2">
      <c r="A46" s="56">
        <v>39</v>
      </c>
      <c r="B46" s="36" t="s">
        <v>826</v>
      </c>
      <c r="C46" s="36" t="s">
        <v>68</v>
      </c>
      <c r="D46" s="36" t="s">
        <v>44</v>
      </c>
      <c r="E46" s="46" t="s">
        <v>238</v>
      </c>
      <c r="F46" s="32">
        <v>39646</v>
      </c>
      <c r="G46" s="78" t="s">
        <v>2</v>
      </c>
      <c r="H46" s="36" t="s">
        <v>597</v>
      </c>
      <c r="I46" s="44">
        <v>10</v>
      </c>
      <c r="J46" s="36" t="s">
        <v>790</v>
      </c>
      <c r="K46" s="82">
        <v>7</v>
      </c>
      <c r="L46" s="82">
        <v>2.5</v>
      </c>
      <c r="M46" s="82">
        <v>0</v>
      </c>
      <c r="N46" s="82">
        <v>0</v>
      </c>
      <c r="O46" s="82">
        <v>0</v>
      </c>
      <c r="P46" s="82">
        <v>0</v>
      </c>
      <c r="Q46" s="82">
        <v>5</v>
      </c>
      <c r="R46" s="82">
        <v>2</v>
      </c>
      <c r="S46" s="82">
        <v>2</v>
      </c>
      <c r="T46" s="82">
        <v>0</v>
      </c>
      <c r="U46" s="82">
        <v>0</v>
      </c>
      <c r="V46" s="82">
        <v>1</v>
      </c>
      <c r="W46" s="82">
        <v>0</v>
      </c>
      <c r="X46" s="82">
        <v>0</v>
      </c>
      <c r="Y46" s="44">
        <f t="shared" si="4"/>
        <v>19.5</v>
      </c>
      <c r="Z46" s="82">
        <f t="shared" si="3"/>
        <v>22.674418604651162</v>
      </c>
      <c r="AA46" s="45"/>
    </row>
    <row r="47" spans="1:27" ht="15.75" customHeight="1" x14ac:dyDescent="0.2">
      <c r="A47" s="56">
        <v>40</v>
      </c>
      <c r="B47" s="28" t="s">
        <v>557</v>
      </c>
      <c r="C47" s="28" t="s">
        <v>347</v>
      </c>
      <c r="D47" s="28" t="s">
        <v>72</v>
      </c>
      <c r="E47" s="46" t="s">
        <v>238</v>
      </c>
      <c r="F47" s="30">
        <v>39629</v>
      </c>
      <c r="G47" s="78" t="s">
        <v>2</v>
      </c>
      <c r="H47" s="29" t="s">
        <v>381</v>
      </c>
      <c r="I47" s="44">
        <v>10</v>
      </c>
      <c r="J47" s="60" t="s">
        <v>788</v>
      </c>
      <c r="K47" s="82">
        <v>5.5</v>
      </c>
      <c r="L47" s="82">
        <v>1</v>
      </c>
      <c r="M47" s="82">
        <v>0</v>
      </c>
      <c r="N47" s="82">
        <v>0.5</v>
      </c>
      <c r="O47" s="82">
        <v>0</v>
      </c>
      <c r="P47" s="82">
        <v>1.5</v>
      </c>
      <c r="Q47" s="82">
        <v>3.5</v>
      </c>
      <c r="R47" s="82">
        <v>0</v>
      </c>
      <c r="S47" s="82">
        <v>3</v>
      </c>
      <c r="T47" s="82">
        <v>0</v>
      </c>
      <c r="U47" s="82">
        <v>0</v>
      </c>
      <c r="V47" s="82">
        <v>0</v>
      </c>
      <c r="W47" s="82">
        <v>0</v>
      </c>
      <c r="X47" s="82">
        <v>4</v>
      </c>
      <c r="Y47" s="44">
        <f t="shared" si="4"/>
        <v>19</v>
      </c>
      <c r="Z47" s="82">
        <f t="shared" si="3"/>
        <v>22.093023255813954</v>
      </c>
      <c r="AA47" s="45"/>
    </row>
    <row r="48" spans="1:27" ht="15.75" customHeight="1" x14ac:dyDescent="0.2">
      <c r="A48" s="56">
        <v>41</v>
      </c>
      <c r="B48" s="28" t="s">
        <v>435</v>
      </c>
      <c r="C48" s="28" t="s">
        <v>71</v>
      </c>
      <c r="D48" s="28" t="s">
        <v>108</v>
      </c>
      <c r="E48" s="46" t="s">
        <v>238</v>
      </c>
      <c r="F48" s="30">
        <v>39370</v>
      </c>
      <c r="G48" s="78" t="s">
        <v>2</v>
      </c>
      <c r="H48" s="29" t="s">
        <v>381</v>
      </c>
      <c r="I48" s="44">
        <v>10</v>
      </c>
      <c r="J48" s="60" t="s">
        <v>788</v>
      </c>
      <c r="K48" s="82">
        <v>6.5</v>
      </c>
      <c r="L48" s="82">
        <v>2</v>
      </c>
      <c r="M48" s="82">
        <v>0</v>
      </c>
      <c r="N48" s="82">
        <v>2</v>
      </c>
      <c r="O48" s="82">
        <v>0</v>
      </c>
      <c r="P48" s="82">
        <v>0</v>
      </c>
      <c r="Q48" s="82">
        <v>4.5</v>
      </c>
      <c r="R48" s="82">
        <v>0.5</v>
      </c>
      <c r="S48" s="82">
        <v>2</v>
      </c>
      <c r="T48" s="82">
        <v>0</v>
      </c>
      <c r="U48" s="82">
        <v>0</v>
      </c>
      <c r="V48" s="82">
        <v>0</v>
      </c>
      <c r="W48" s="82">
        <v>0</v>
      </c>
      <c r="X48" s="82">
        <v>0</v>
      </c>
      <c r="Y48" s="44">
        <f t="shared" si="4"/>
        <v>17.5</v>
      </c>
      <c r="Z48" s="82">
        <f t="shared" si="3"/>
        <v>20.348837209302324</v>
      </c>
      <c r="AA48" s="45"/>
    </row>
    <row r="49" spans="1:27" ht="15.75" customHeight="1" x14ac:dyDescent="0.2">
      <c r="A49" s="56">
        <v>42</v>
      </c>
      <c r="B49" s="56" t="s">
        <v>848</v>
      </c>
      <c r="C49" s="56" t="s">
        <v>849</v>
      </c>
      <c r="D49" s="56" t="s">
        <v>23</v>
      </c>
      <c r="E49" s="46" t="s">
        <v>238</v>
      </c>
      <c r="F49" s="57">
        <v>39297</v>
      </c>
      <c r="G49" s="78" t="s">
        <v>2</v>
      </c>
      <c r="H49" s="38" t="s">
        <v>235</v>
      </c>
      <c r="I49" s="44">
        <v>10</v>
      </c>
      <c r="J49" s="56" t="s">
        <v>864</v>
      </c>
      <c r="K49" s="82">
        <v>3.5</v>
      </c>
      <c r="L49" s="82">
        <v>1</v>
      </c>
      <c r="M49" s="82">
        <v>0</v>
      </c>
      <c r="N49" s="82">
        <v>0</v>
      </c>
      <c r="O49" s="82">
        <v>0</v>
      </c>
      <c r="P49" s="82">
        <v>1</v>
      </c>
      <c r="Q49" s="82">
        <v>4</v>
      </c>
      <c r="R49" s="82">
        <v>4</v>
      </c>
      <c r="S49" s="82">
        <v>2</v>
      </c>
      <c r="T49" s="82">
        <v>1</v>
      </c>
      <c r="U49" s="82">
        <v>0</v>
      </c>
      <c r="V49" s="82">
        <v>0</v>
      </c>
      <c r="W49" s="82">
        <v>0</v>
      </c>
      <c r="X49" s="82">
        <v>1</v>
      </c>
      <c r="Y49" s="44">
        <f t="shared" si="4"/>
        <v>17.5</v>
      </c>
      <c r="Z49" s="82">
        <f t="shared" si="3"/>
        <v>20.348837209302324</v>
      </c>
      <c r="AA49" s="45"/>
    </row>
    <row r="50" spans="1:27" ht="15.75" customHeight="1" x14ac:dyDescent="0.2">
      <c r="A50" s="56">
        <v>43</v>
      </c>
      <c r="B50" s="36" t="s">
        <v>810</v>
      </c>
      <c r="C50" s="36" t="s">
        <v>464</v>
      </c>
      <c r="D50" s="36" t="s">
        <v>466</v>
      </c>
      <c r="E50" s="46" t="s">
        <v>238</v>
      </c>
      <c r="F50" s="30">
        <v>39322</v>
      </c>
      <c r="G50" s="78" t="s">
        <v>2</v>
      </c>
      <c r="H50" s="36" t="s">
        <v>786</v>
      </c>
      <c r="I50" s="44">
        <v>10</v>
      </c>
      <c r="J50" s="36" t="s">
        <v>607</v>
      </c>
      <c r="K50" s="82">
        <v>5.5</v>
      </c>
      <c r="L50" s="82">
        <v>2</v>
      </c>
      <c r="M50" s="82">
        <v>0</v>
      </c>
      <c r="N50" s="82">
        <v>2</v>
      </c>
      <c r="O50" s="82">
        <v>0</v>
      </c>
      <c r="P50" s="82">
        <v>0</v>
      </c>
      <c r="Q50" s="82">
        <v>4.5</v>
      </c>
      <c r="R50" s="82">
        <v>3</v>
      </c>
      <c r="S50" s="82">
        <v>0</v>
      </c>
      <c r="T50" s="82">
        <v>0</v>
      </c>
      <c r="U50" s="82">
        <v>0</v>
      </c>
      <c r="V50" s="82">
        <v>0</v>
      </c>
      <c r="W50" s="82">
        <v>0</v>
      </c>
      <c r="X50" s="82">
        <v>0</v>
      </c>
      <c r="Y50" s="44">
        <f t="shared" si="4"/>
        <v>17</v>
      </c>
      <c r="Z50" s="82">
        <f t="shared" si="3"/>
        <v>19.767441860465116</v>
      </c>
      <c r="AA50" s="45"/>
    </row>
    <row r="51" spans="1:27" ht="15.75" customHeight="1" x14ac:dyDescent="0.2">
      <c r="A51" s="56">
        <v>44</v>
      </c>
      <c r="B51" s="36" t="s">
        <v>837</v>
      </c>
      <c r="C51" s="36" t="s">
        <v>838</v>
      </c>
      <c r="D51" s="36" t="s">
        <v>839</v>
      </c>
      <c r="E51" s="46" t="s">
        <v>238</v>
      </c>
      <c r="F51" s="32">
        <v>39156</v>
      </c>
      <c r="G51" s="78" t="s">
        <v>2</v>
      </c>
      <c r="H51" s="36" t="s">
        <v>392</v>
      </c>
      <c r="I51" s="44">
        <v>10</v>
      </c>
      <c r="J51" s="35" t="s">
        <v>602</v>
      </c>
      <c r="K51" s="82">
        <v>5</v>
      </c>
      <c r="L51" s="82">
        <v>1</v>
      </c>
      <c r="M51" s="82">
        <v>1</v>
      </c>
      <c r="N51" s="82">
        <v>0</v>
      </c>
      <c r="O51" s="82">
        <v>0</v>
      </c>
      <c r="P51" s="82">
        <v>0</v>
      </c>
      <c r="Q51" s="82">
        <v>6</v>
      </c>
      <c r="R51" s="82">
        <v>0</v>
      </c>
      <c r="S51" s="82">
        <v>1.5</v>
      </c>
      <c r="T51" s="82">
        <v>1.5</v>
      </c>
      <c r="U51" s="82">
        <v>0</v>
      </c>
      <c r="V51" s="82">
        <v>0</v>
      </c>
      <c r="W51" s="82">
        <v>0</v>
      </c>
      <c r="X51" s="82">
        <v>0</v>
      </c>
      <c r="Y51" s="44">
        <f t="shared" si="4"/>
        <v>16</v>
      </c>
      <c r="Z51" s="82">
        <f t="shared" si="3"/>
        <v>18.604651162790699</v>
      </c>
      <c r="AA51" s="45"/>
    </row>
    <row r="52" spans="1:27" ht="15.75" customHeight="1" x14ac:dyDescent="0.2">
      <c r="A52" s="56">
        <v>45</v>
      </c>
      <c r="B52" s="38" t="s">
        <v>854</v>
      </c>
      <c r="C52" s="38" t="s">
        <v>22</v>
      </c>
      <c r="D52" s="38" t="s">
        <v>421</v>
      </c>
      <c r="E52" s="46" t="s">
        <v>238</v>
      </c>
      <c r="F52" s="33">
        <v>39533</v>
      </c>
      <c r="G52" s="78" t="s">
        <v>2</v>
      </c>
      <c r="H52" s="38" t="s">
        <v>378</v>
      </c>
      <c r="I52" s="44">
        <v>10</v>
      </c>
      <c r="J52" s="38" t="s">
        <v>862</v>
      </c>
      <c r="K52" s="82">
        <v>5.5</v>
      </c>
      <c r="L52" s="82">
        <v>0</v>
      </c>
      <c r="M52" s="82">
        <v>0</v>
      </c>
      <c r="N52" s="82">
        <v>0</v>
      </c>
      <c r="O52" s="82">
        <v>1</v>
      </c>
      <c r="P52" s="82">
        <v>0</v>
      </c>
      <c r="Q52" s="82">
        <v>5</v>
      </c>
      <c r="R52" s="82">
        <v>2</v>
      </c>
      <c r="S52" s="82">
        <v>1</v>
      </c>
      <c r="T52" s="82">
        <v>1</v>
      </c>
      <c r="U52" s="82">
        <v>0</v>
      </c>
      <c r="V52" s="82">
        <v>0</v>
      </c>
      <c r="W52" s="82">
        <v>0</v>
      </c>
      <c r="X52" s="82">
        <v>0</v>
      </c>
      <c r="Y52" s="44">
        <f t="shared" si="4"/>
        <v>15.5</v>
      </c>
      <c r="Z52" s="82">
        <f t="shared" si="3"/>
        <v>18.023255813953487</v>
      </c>
      <c r="AA52" s="45"/>
    </row>
    <row r="53" spans="1:27" ht="15.75" customHeight="1" x14ac:dyDescent="0.2">
      <c r="A53" s="56">
        <v>46</v>
      </c>
      <c r="B53" s="36" t="s">
        <v>114</v>
      </c>
      <c r="C53" s="36" t="s">
        <v>91</v>
      </c>
      <c r="D53" s="36" t="s">
        <v>459</v>
      </c>
      <c r="E53" s="46" t="s">
        <v>238</v>
      </c>
      <c r="F53" s="32">
        <v>39475</v>
      </c>
      <c r="G53" s="78" t="s">
        <v>2</v>
      </c>
      <c r="H53" s="36" t="s">
        <v>383</v>
      </c>
      <c r="I53" s="44">
        <v>10</v>
      </c>
      <c r="J53" s="36" t="s">
        <v>520</v>
      </c>
      <c r="K53" s="82">
        <v>5.5</v>
      </c>
      <c r="L53" s="82">
        <v>0</v>
      </c>
      <c r="M53" s="82">
        <v>0</v>
      </c>
      <c r="N53" s="82">
        <v>0</v>
      </c>
      <c r="O53" s="82">
        <v>2</v>
      </c>
      <c r="P53" s="82">
        <v>0</v>
      </c>
      <c r="Q53" s="82">
        <v>5.5</v>
      </c>
      <c r="R53" s="82">
        <v>1</v>
      </c>
      <c r="S53" s="82">
        <v>1.5</v>
      </c>
      <c r="T53" s="82">
        <v>0</v>
      </c>
      <c r="U53" s="82">
        <v>0</v>
      </c>
      <c r="V53" s="82">
        <v>0</v>
      </c>
      <c r="W53" s="82">
        <v>0</v>
      </c>
      <c r="X53" s="82">
        <v>0</v>
      </c>
      <c r="Y53" s="44">
        <f t="shared" si="4"/>
        <v>15.5</v>
      </c>
      <c r="Z53" s="82">
        <f t="shared" si="3"/>
        <v>18.023255813953487</v>
      </c>
      <c r="AA53" s="45"/>
    </row>
    <row r="54" spans="1:27" ht="15.75" customHeight="1" x14ac:dyDescent="0.2">
      <c r="A54" s="56">
        <v>47</v>
      </c>
      <c r="B54" s="35" t="s">
        <v>850</v>
      </c>
      <c r="C54" s="35" t="s">
        <v>107</v>
      </c>
      <c r="D54" s="35" t="s">
        <v>94</v>
      </c>
      <c r="E54" s="46" t="s">
        <v>238</v>
      </c>
      <c r="F54" s="34">
        <v>39155</v>
      </c>
      <c r="G54" s="78" t="s">
        <v>2</v>
      </c>
      <c r="H54" s="35" t="s">
        <v>786</v>
      </c>
      <c r="I54" s="44">
        <v>10</v>
      </c>
      <c r="J54" s="35" t="s">
        <v>607</v>
      </c>
      <c r="K54" s="82">
        <v>2</v>
      </c>
      <c r="L54" s="82">
        <v>0</v>
      </c>
      <c r="M54" s="82">
        <v>0</v>
      </c>
      <c r="N54" s="82">
        <v>0</v>
      </c>
      <c r="O54" s="82">
        <v>0</v>
      </c>
      <c r="P54" s="82">
        <v>4</v>
      </c>
      <c r="Q54" s="82">
        <v>4</v>
      </c>
      <c r="R54" s="82">
        <v>1</v>
      </c>
      <c r="S54" s="82">
        <v>1.5</v>
      </c>
      <c r="T54" s="82">
        <v>0</v>
      </c>
      <c r="U54" s="82">
        <v>0</v>
      </c>
      <c r="V54" s="82">
        <v>2</v>
      </c>
      <c r="W54" s="82">
        <v>0</v>
      </c>
      <c r="X54" s="82">
        <v>0</v>
      </c>
      <c r="Y54" s="44">
        <f t="shared" si="4"/>
        <v>14.5</v>
      </c>
      <c r="Z54" s="82">
        <f t="shared" si="3"/>
        <v>16.86046511627907</v>
      </c>
      <c r="AA54" s="45"/>
    </row>
    <row r="55" spans="1:27" ht="15.75" customHeight="1" x14ac:dyDescent="0.2">
      <c r="A55" s="56">
        <v>48</v>
      </c>
      <c r="B55" s="56" t="s">
        <v>851</v>
      </c>
      <c r="C55" s="56" t="s">
        <v>852</v>
      </c>
      <c r="D55" s="56" t="s">
        <v>175</v>
      </c>
      <c r="E55" s="46" t="s">
        <v>8</v>
      </c>
      <c r="F55" s="57">
        <v>39535</v>
      </c>
      <c r="G55" s="78" t="s">
        <v>2</v>
      </c>
      <c r="H55" s="38" t="s">
        <v>381</v>
      </c>
      <c r="I55" s="44">
        <v>10</v>
      </c>
      <c r="J55" s="56" t="s">
        <v>798</v>
      </c>
      <c r="K55" s="82">
        <v>2.5</v>
      </c>
      <c r="L55" s="82">
        <v>0</v>
      </c>
      <c r="M55" s="82">
        <v>0</v>
      </c>
      <c r="N55" s="82">
        <v>1</v>
      </c>
      <c r="O55" s="82">
        <v>0.5</v>
      </c>
      <c r="P55" s="82">
        <v>0.5</v>
      </c>
      <c r="Q55" s="82">
        <v>4</v>
      </c>
      <c r="R55" s="82">
        <v>0</v>
      </c>
      <c r="S55" s="82">
        <v>2</v>
      </c>
      <c r="T55" s="82">
        <v>2</v>
      </c>
      <c r="U55" s="82">
        <v>0</v>
      </c>
      <c r="V55" s="82">
        <v>0</v>
      </c>
      <c r="W55" s="82">
        <v>1</v>
      </c>
      <c r="X55" s="82">
        <v>1</v>
      </c>
      <c r="Y55" s="44">
        <f t="shared" si="4"/>
        <v>14.5</v>
      </c>
      <c r="Z55" s="82">
        <f t="shared" si="3"/>
        <v>16.86046511627907</v>
      </c>
      <c r="AA55" s="45"/>
    </row>
    <row r="56" spans="1:27" ht="15.75" customHeight="1" x14ac:dyDescent="0.2">
      <c r="A56" s="56">
        <v>49</v>
      </c>
      <c r="B56" s="72" t="s">
        <v>830</v>
      </c>
      <c r="C56" s="72" t="s">
        <v>43</v>
      </c>
      <c r="D56" s="72" t="s">
        <v>669</v>
      </c>
      <c r="E56" s="46" t="s">
        <v>238</v>
      </c>
      <c r="F56" s="30">
        <v>39413</v>
      </c>
      <c r="G56" s="78" t="s">
        <v>2</v>
      </c>
      <c r="H56" s="28" t="s">
        <v>785</v>
      </c>
      <c r="I56" s="44">
        <v>10</v>
      </c>
      <c r="J56" s="28" t="s">
        <v>794</v>
      </c>
      <c r="K56" s="82">
        <v>5</v>
      </c>
      <c r="L56" s="82">
        <v>0</v>
      </c>
      <c r="M56" s="82">
        <v>0</v>
      </c>
      <c r="N56" s="82">
        <v>0</v>
      </c>
      <c r="O56" s="82">
        <v>0</v>
      </c>
      <c r="P56" s="82">
        <v>0</v>
      </c>
      <c r="Q56" s="82">
        <v>5.5</v>
      </c>
      <c r="R56" s="82">
        <v>2</v>
      </c>
      <c r="S56" s="82">
        <v>2</v>
      </c>
      <c r="T56" s="82">
        <v>0</v>
      </c>
      <c r="U56" s="82">
        <v>0</v>
      </c>
      <c r="V56" s="82">
        <v>0</v>
      </c>
      <c r="W56" s="82">
        <v>0</v>
      </c>
      <c r="X56" s="82">
        <v>0</v>
      </c>
      <c r="Y56" s="44">
        <f t="shared" si="4"/>
        <v>14.5</v>
      </c>
      <c r="Z56" s="82">
        <f t="shared" si="3"/>
        <v>16.86046511627907</v>
      </c>
      <c r="AA56" s="45"/>
    </row>
    <row r="57" spans="1:27" ht="15.75" customHeight="1" x14ac:dyDescent="0.2">
      <c r="A57" s="56">
        <v>50</v>
      </c>
      <c r="B57" s="36" t="s">
        <v>827</v>
      </c>
      <c r="C57" s="36" t="s">
        <v>828</v>
      </c>
      <c r="D57" s="36" t="s">
        <v>65</v>
      </c>
      <c r="E57" s="46" t="s">
        <v>238</v>
      </c>
      <c r="F57" s="32">
        <v>39183</v>
      </c>
      <c r="G57" s="78" t="s">
        <v>2</v>
      </c>
      <c r="H57" s="36" t="s">
        <v>383</v>
      </c>
      <c r="I57" s="44">
        <v>10</v>
      </c>
      <c r="J57" s="36" t="s">
        <v>520</v>
      </c>
      <c r="K57" s="82">
        <v>4.5</v>
      </c>
      <c r="L57" s="82">
        <v>1</v>
      </c>
      <c r="M57" s="82">
        <v>0</v>
      </c>
      <c r="N57" s="82">
        <v>0</v>
      </c>
      <c r="O57" s="82">
        <v>0</v>
      </c>
      <c r="P57" s="82">
        <v>0</v>
      </c>
      <c r="Q57" s="82">
        <v>5.5</v>
      </c>
      <c r="R57" s="82">
        <v>0</v>
      </c>
      <c r="S57" s="82">
        <v>2.5</v>
      </c>
      <c r="T57" s="82">
        <v>0</v>
      </c>
      <c r="U57" s="82">
        <v>0</v>
      </c>
      <c r="V57" s="82">
        <v>0</v>
      </c>
      <c r="W57" s="82">
        <v>0</v>
      </c>
      <c r="X57" s="82">
        <v>0</v>
      </c>
      <c r="Y57" s="44">
        <f t="shared" si="4"/>
        <v>13.5</v>
      </c>
      <c r="Z57" s="82">
        <f t="shared" si="3"/>
        <v>15.697674418604651</v>
      </c>
      <c r="AA57" s="45"/>
    </row>
    <row r="58" spans="1:27" ht="15.75" customHeight="1" x14ac:dyDescent="0.2">
      <c r="A58" s="56">
        <v>51</v>
      </c>
      <c r="B58" s="36" t="s">
        <v>948</v>
      </c>
      <c r="C58" s="36" t="s">
        <v>739</v>
      </c>
      <c r="D58" s="36" t="s">
        <v>949</v>
      </c>
      <c r="E58" s="46" t="s">
        <v>8</v>
      </c>
      <c r="F58" s="30">
        <v>39538</v>
      </c>
      <c r="G58" s="78" t="s">
        <v>2</v>
      </c>
      <c r="H58" s="90" t="s">
        <v>389</v>
      </c>
      <c r="I58" s="44">
        <v>9</v>
      </c>
      <c r="J58" s="36" t="s">
        <v>947</v>
      </c>
      <c r="K58" s="82">
        <v>2.5</v>
      </c>
      <c r="L58" s="82">
        <v>0</v>
      </c>
      <c r="M58" s="82">
        <v>1</v>
      </c>
      <c r="N58" s="82">
        <v>0</v>
      </c>
      <c r="O58" s="82">
        <v>0</v>
      </c>
      <c r="P58" s="82">
        <v>0</v>
      </c>
      <c r="Q58" s="82">
        <v>5.5</v>
      </c>
      <c r="R58" s="82">
        <v>0</v>
      </c>
      <c r="S58" s="82">
        <v>1.5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f t="shared" si="4"/>
        <v>10.5</v>
      </c>
      <c r="Z58" s="82">
        <f t="shared" si="3"/>
        <v>12.209302325581396</v>
      </c>
      <c r="AA58" s="45"/>
    </row>
    <row r="59" spans="1:27" ht="15.75" customHeight="1" x14ac:dyDescent="0.2">
      <c r="A59" s="56">
        <v>52</v>
      </c>
      <c r="B59" s="37" t="s">
        <v>831</v>
      </c>
      <c r="C59" s="37" t="s">
        <v>832</v>
      </c>
      <c r="D59" s="37" t="s">
        <v>206</v>
      </c>
      <c r="E59" s="46" t="s">
        <v>8</v>
      </c>
      <c r="F59" s="32">
        <v>39278</v>
      </c>
      <c r="G59" s="78" t="s">
        <v>2</v>
      </c>
      <c r="H59" s="36" t="s">
        <v>383</v>
      </c>
      <c r="I59" s="44">
        <v>10</v>
      </c>
      <c r="J59" s="36" t="s">
        <v>520</v>
      </c>
      <c r="K59" s="82">
        <v>4</v>
      </c>
      <c r="L59" s="82">
        <v>1</v>
      </c>
      <c r="M59" s="82">
        <v>0</v>
      </c>
      <c r="N59" s="82">
        <v>0</v>
      </c>
      <c r="O59" s="82">
        <v>0</v>
      </c>
      <c r="P59" s="82">
        <v>0</v>
      </c>
      <c r="Q59" s="82">
        <v>3.5</v>
      </c>
      <c r="R59" s="82">
        <v>0.5</v>
      </c>
      <c r="S59" s="82">
        <v>0</v>
      </c>
      <c r="T59" s="82">
        <v>0</v>
      </c>
      <c r="U59" s="82">
        <v>0</v>
      </c>
      <c r="V59" s="82">
        <v>0</v>
      </c>
      <c r="W59" s="82">
        <v>0</v>
      </c>
      <c r="X59" s="82">
        <v>0</v>
      </c>
      <c r="Y59" s="44">
        <f t="shared" si="4"/>
        <v>9</v>
      </c>
      <c r="Z59" s="82">
        <f t="shared" si="3"/>
        <v>10.465116279069768</v>
      </c>
      <c r="AA59" s="45"/>
    </row>
    <row r="66" spans="9:13" ht="15.75" customHeight="1" x14ac:dyDescent="0.25">
      <c r="I66" s="374" t="s">
        <v>938</v>
      </c>
      <c r="J66" s="375"/>
      <c r="K66" s="375"/>
      <c r="L66" s="375"/>
      <c r="M66" s="375"/>
    </row>
  </sheetData>
  <sortState ref="A9:AA59">
    <sortCondition descending="1" ref="Y9:Y59"/>
  </sortState>
  <mergeCells count="1">
    <mergeCell ref="I66:M66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70"/>
  <sheetViews>
    <sheetView topLeftCell="A5" workbookViewId="0">
      <selection activeCell="J13" sqref="J13"/>
    </sheetView>
  </sheetViews>
  <sheetFormatPr defaultColWidth="12.7109375" defaultRowHeight="15.75" customHeight="1" x14ac:dyDescent="0.2"/>
  <cols>
    <col min="1" max="1" width="5" customWidth="1"/>
    <col min="5" max="5" width="5.140625" customWidth="1"/>
    <col min="7" max="7" width="10.28515625" customWidth="1"/>
    <col min="8" max="8" width="28.7109375" customWidth="1"/>
    <col min="9" max="9" width="7.5703125" customWidth="1"/>
    <col min="11" max="11" width="6.28515625" customWidth="1"/>
    <col min="12" max="12" width="5.5703125" customWidth="1"/>
    <col min="13" max="13" width="5.85546875" customWidth="1"/>
    <col min="14" max="14" width="5.7109375" customWidth="1"/>
    <col min="15" max="15" width="5.28515625" customWidth="1"/>
    <col min="16" max="16" width="5.7109375" customWidth="1"/>
    <col min="17" max="17" width="6.140625" customWidth="1"/>
    <col min="18" max="18" width="5.140625" customWidth="1"/>
    <col min="19" max="19" width="4.5703125" customWidth="1"/>
    <col min="20" max="20" width="5.28515625" customWidth="1"/>
    <col min="21" max="21" width="5" customWidth="1"/>
    <col min="22" max="22" width="4.28515625" customWidth="1"/>
    <col min="23" max="23" width="4.7109375" customWidth="1"/>
    <col min="24" max="24" width="5.140625" customWidth="1"/>
    <col min="25" max="25" width="11.28515625" customWidth="1"/>
  </cols>
  <sheetData>
    <row r="1" spans="1:27" ht="12.75" x14ac:dyDescent="0.2">
      <c r="A1" s="16" t="s">
        <v>0</v>
      </c>
      <c r="B1" s="17" t="s">
        <v>20</v>
      </c>
      <c r="C1" s="15"/>
      <c r="D1" s="15"/>
      <c r="E1" s="15"/>
      <c r="F1" s="15"/>
      <c r="G1" s="15"/>
      <c r="H1" s="15"/>
      <c r="I1" s="15"/>
      <c r="J1" s="15"/>
      <c r="K1" s="18"/>
    </row>
    <row r="2" spans="1:27" ht="12.75" x14ac:dyDescent="0.2">
      <c r="A2" s="15"/>
      <c r="B2" s="15" t="s">
        <v>1</v>
      </c>
      <c r="C2" s="19" t="s">
        <v>2</v>
      </c>
      <c r="D2" s="15" t="s">
        <v>0</v>
      </c>
      <c r="E2" s="15"/>
      <c r="F2" s="15"/>
      <c r="G2" s="15"/>
      <c r="H2" s="15"/>
      <c r="I2" s="15"/>
      <c r="J2" s="15"/>
      <c r="K2" s="18"/>
    </row>
    <row r="3" spans="1:27" ht="12.75" x14ac:dyDescent="0.2">
      <c r="A3" s="15"/>
      <c r="B3" s="15" t="s">
        <v>3</v>
      </c>
      <c r="C3" s="20" t="s">
        <v>4</v>
      </c>
      <c r="D3" s="15"/>
      <c r="E3" s="15"/>
      <c r="F3" s="15"/>
      <c r="G3" s="15"/>
      <c r="H3" s="15"/>
      <c r="I3" s="15"/>
      <c r="J3" s="15"/>
      <c r="K3" s="18"/>
    </row>
    <row r="4" spans="1:27" ht="12.75" x14ac:dyDescent="0.2">
      <c r="A4" s="15"/>
      <c r="B4" s="15" t="s">
        <v>5</v>
      </c>
      <c r="C4" s="20">
        <v>11</v>
      </c>
      <c r="D4" s="15"/>
      <c r="E4" s="15"/>
      <c r="F4" s="15"/>
      <c r="G4" s="15"/>
      <c r="H4" s="15"/>
      <c r="I4" s="15"/>
      <c r="J4" s="15"/>
      <c r="K4" s="18"/>
    </row>
    <row r="5" spans="1:27" ht="12.75" x14ac:dyDescent="0.2">
      <c r="A5" s="15"/>
      <c r="B5" s="15" t="s">
        <v>6</v>
      </c>
      <c r="C5" s="20">
        <v>86</v>
      </c>
      <c r="D5" s="15"/>
      <c r="E5" s="15"/>
      <c r="F5" s="21"/>
      <c r="G5" s="15"/>
      <c r="H5" s="15"/>
      <c r="I5" s="15"/>
      <c r="J5" s="15"/>
      <c r="K5" s="18"/>
    </row>
    <row r="6" spans="1:27" ht="12.75" x14ac:dyDescent="0.2">
      <c r="A6" s="39"/>
      <c r="B6" s="39"/>
      <c r="C6" s="39"/>
      <c r="D6" s="39"/>
      <c r="E6" s="39"/>
      <c r="F6" s="40"/>
      <c r="G6" s="39"/>
      <c r="H6" s="39"/>
      <c r="I6" s="41"/>
      <c r="J6" s="39"/>
      <c r="K6" s="14"/>
      <c r="L6" s="41"/>
    </row>
    <row r="7" spans="1:27" ht="34.9" customHeight="1" x14ac:dyDescent="0.2">
      <c r="A7" s="42" t="s">
        <v>9</v>
      </c>
      <c r="B7" s="42" t="s">
        <v>10</v>
      </c>
      <c r="C7" s="42" t="s">
        <v>11</v>
      </c>
      <c r="D7" s="42" t="s">
        <v>12</v>
      </c>
      <c r="E7" s="42" t="s">
        <v>13</v>
      </c>
      <c r="F7" s="42" t="s">
        <v>14</v>
      </c>
      <c r="G7" s="42" t="s">
        <v>15</v>
      </c>
      <c r="H7" s="42" t="s">
        <v>16</v>
      </c>
      <c r="I7" s="42" t="s">
        <v>5</v>
      </c>
      <c r="J7" s="42" t="s">
        <v>17</v>
      </c>
      <c r="K7" s="62">
        <v>1</v>
      </c>
      <c r="L7" s="62">
        <v>2</v>
      </c>
      <c r="M7" s="62">
        <v>3</v>
      </c>
      <c r="N7" s="62">
        <v>4</v>
      </c>
      <c r="O7" s="62">
        <v>5</v>
      </c>
      <c r="P7" s="62">
        <v>6</v>
      </c>
      <c r="Q7" s="62">
        <v>7</v>
      </c>
      <c r="R7" s="62">
        <v>8</v>
      </c>
      <c r="S7" s="62">
        <v>9</v>
      </c>
      <c r="T7" s="62">
        <v>10</v>
      </c>
      <c r="U7" s="62">
        <v>11</v>
      </c>
      <c r="V7" s="62">
        <v>12</v>
      </c>
      <c r="W7" s="62">
        <v>13</v>
      </c>
      <c r="X7" s="62">
        <v>14</v>
      </c>
      <c r="Y7" s="62" t="s">
        <v>19</v>
      </c>
      <c r="Z7" s="80" t="s">
        <v>278</v>
      </c>
      <c r="AA7" s="62" t="s">
        <v>18</v>
      </c>
    </row>
    <row r="8" spans="1:27" s="54" customFormat="1" ht="15.75" customHeight="1" x14ac:dyDescent="0.25">
      <c r="A8" s="324">
        <v>1</v>
      </c>
      <c r="B8" s="325" t="s">
        <v>922</v>
      </c>
      <c r="C8" s="325" t="s">
        <v>923</v>
      </c>
      <c r="D8" s="325" t="s">
        <v>146</v>
      </c>
      <c r="E8" s="326" t="s">
        <v>238</v>
      </c>
      <c r="F8" s="327">
        <v>38948</v>
      </c>
      <c r="G8" s="328" t="s">
        <v>2</v>
      </c>
      <c r="H8" s="325" t="s">
        <v>682</v>
      </c>
      <c r="I8" s="326">
        <v>11</v>
      </c>
      <c r="J8" s="325" t="s">
        <v>937</v>
      </c>
      <c r="K8" s="84">
        <v>7.5</v>
      </c>
      <c r="L8" s="84">
        <v>5</v>
      </c>
      <c r="M8" s="84">
        <v>3</v>
      </c>
      <c r="N8" s="84">
        <v>2</v>
      </c>
      <c r="O8" s="84">
        <v>11</v>
      </c>
      <c r="P8" s="84">
        <v>4</v>
      </c>
      <c r="Q8" s="84">
        <v>7</v>
      </c>
      <c r="R8" s="84">
        <v>8</v>
      </c>
      <c r="S8" s="84">
        <v>3</v>
      </c>
      <c r="T8" s="84">
        <v>3</v>
      </c>
      <c r="U8" s="84">
        <v>5</v>
      </c>
      <c r="V8" s="84">
        <v>7</v>
      </c>
      <c r="W8" s="84">
        <v>4</v>
      </c>
      <c r="X8" s="84">
        <v>6</v>
      </c>
      <c r="Y8" s="50">
        <f t="shared" ref="Y8:Y39" si="0">SUM(K8:X8)</f>
        <v>75.5</v>
      </c>
      <c r="Z8" s="329">
        <f t="shared" ref="Z8:Z39" si="1">Y8*100/86</f>
        <v>87.79069767441861</v>
      </c>
      <c r="AA8" s="99" t="s">
        <v>945</v>
      </c>
    </row>
    <row r="9" spans="1:27" s="54" customFormat="1" ht="15.75" customHeight="1" x14ac:dyDescent="0.25">
      <c r="A9" s="324">
        <v>2</v>
      </c>
      <c r="B9" s="330" t="s">
        <v>957</v>
      </c>
      <c r="C9" s="330" t="s">
        <v>958</v>
      </c>
      <c r="D9" s="330" t="s">
        <v>165</v>
      </c>
      <c r="E9" s="326" t="s">
        <v>238</v>
      </c>
      <c r="F9" s="331">
        <v>38874</v>
      </c>
      <c r="G9" s="328" t="s">
        <v>2</v>
      </c>
      <c r="H9" s="90" t="s">
        <v>389</v>
      </c>
      <c r="I9" s="326">
        <v>11</v>
      </c>
      <c r="J9" s="330" t="s">
        <v>956</v>
      </c>
      <c r="K9" s="84">
        <v>7</v>
      </c>
      <c r="L9" s="84">
        <v>5</v>
      </c>
      <c r="M9" s="84">
        <v>3</v>
      </c>
      <c r="N9" s="84">
        <v>2</v>
      </c>
      <c r="O9" s="84">
        <v>10</v>
      </c>
      <c r="P9" s="84">
        <v>4</v>
      </c>
      <c r="Q9" s="84">
        <v>7</v>
      </c>
      <c r="R9" s="84">
        <v>11</v>
      </c>
      <c r="S9" s="84">
        <v>8</v>
      </c>
      <c r="T9" s="84">
        <v>3</v>
      </c>
      <c r="U9" s="84">
        <v>2</v>
      </c>
      <c r="V9" s="84">
        <v>7</v>
      </c>
      <c r="W9" s="84">
        <v>2</v>
      </c>
      <c r="X9" s="84">
        <v>3</v>
      </c>
      <c r="Y9" s="84">
        <f t="shared" si="0"/>
        <v>74</v>
      </c>
      <c r="Z9" s="329">
        <f t="shared" si="1"/>
        <v>86.04651162790698</v>
      </c>
      <c r="AA9" s="99" t="s">
        <v>944</v>
      </c>
    </row>
    <row r="10" spans="1:27" s="54" customFormat="1" ht="15.75" customHeight="1" x14ac:dyDescent="0.25">
      <c r="A10" s="324">
        <v>3</v>
      </c>
      <c r="B10" s="56" t="s">
        <v>877</v>
      </c>
      <c r="C10" s="56" t="s">
        <v>82</v>
      </c>
      <c r="D10" s="56" t="s">
        <v>165</v>
      </c>
      <c r="E10" s="91" t="s">
        <v>238</v>
      </c>
      <c r="F10" s="57">
        <v>39162</v>
      </c>
      <c r="G10" s="93" t="s">
        <v>2</v>
      </c>
      <c r="H10" s="38" t="s">
        <v>682</v>
      </c>
      <c r="I10" s="91">
        <v>11</v>
      </c>
      <c r="J10" s="38" t="s">
        <v>863</v>
      </c>
      <c r="K10" s="84">
        <v>7</v>
      </c>
      <c r="L10" s="84">
        <v>2</v>
      </c>
      <c r="M10" s="84">
        <v>3</v>
      </c>
      <c r="N10" s="84">
        <v>2</v>
      </c>
      <c r="O10" s="84">
        <v>8</v>
      </c>
      <c r="P10" s="84">
        <v>4</v>
      </c>
      <c r="Q10" s="84">
        <v>7</v>
      </c>
      <c r="R10" s="84">
        <v>10</v>
      </c>
      <c r="S10" s="84">
        <v>7</v>
      </c>
      <c r="T10" s="84">
        <v>2</v>
      </c>
      <c r="U10" s="84">
        <v>5</v>
      </c>
      <c r="V10" s="84">
        <v>0</v>
      </c>
      <c r="W10" s="84">
        <v>5</v>
      </c>
      <c r="X10" s="84">
        <v>6</v>
      </c>
      <c r="Y10" s="50">
        <f t="shared" si="0"/>
        <v>68</v>
      </c>
      <c r="Z10" s="329">
        <f t="shared" si="1"/>
        <v>79.069767441860463</v>
      </c>
      <c r="AA10" s="99" t="s">
        <v>944</v>
      </c>
    </row>
    <row r="11" spans="1:27" s="54" customFormat="1" ht="15.75" customHeight="1" x14ac:dyDescent="0.25">
      <c r="A11" s="324">
        <v>4</v>
      </c>
      <c r="B11" s="35" t="s">
        <v>891</v>
      </c>
      <c r="C11" s="35" t="s">
        <v>892</v>
      </c>
      <c r="D11" s="35" t="s">
        <v>893</v>
      </c>
      <c r="E11" s="91" t="s">
        <v>8</v>
      </c>
      <c r="F11" s="34">
        <v>38903</v>
      </c>
      <c r="G11" s="93" t="s">
        <v>2</v>
      </c>
      <c r="H11" s="35" t="s">
        <v>597</v>
      </c>
      <c r="I11" s="91">
        <v>11</v>
      </c>
      <c r="J11" s="35" t="s">
        <v>401</v>
      </c>
      <c r="K11" s="84">
        <v>6.5</v>
      </c>
      <c r="L11" s="84">
        <v>5</v>
      </c>
      <c r="M11" s="84">
        <v>3</v>
      </c>
      <c r="N11" s="84">
        <v>2</v>
      </c>
      <c r="O11" s="84">
        <v>11</v>
      </c>
      <c r="P11" s="84">
        <v>4</v>
      </c>
      <c r="Q11" s="84">
        <v>7</v>
      </c>
      <c r="R11" s="84">
        <v>1</v>
      </c>
      <c r="S11" s="84">
        <v>3</v>
      </c>
      <c r="T11" s="84">
        <v>3</v>
      </c>
      <c r="U11" s="84">
        <v>2</v>
      </c>
      <c r="V11" s="84">
        <v>7</v>
      </c>
      <c r="W11" s="84">
        <v>4</v>
      </c>
      <c r="X11" s="84">
        <v>6</v>
      </c>
      <c r="Y11" s="50">
        <f t="shared" si="0"/>
        <v>64.5</v>
      </c>
      <c r="Z11" s="329">
        <f t="shared" si="1"/>
        <v>75</v>
      </c>
      <c r="AA11" s="99" t="s">
        <v>944</v>
      </c>
    </row>
    <row r="12" spans="1:27" s="54" customFormat="1" ht="15.75" customHeight="1" x14ac:dyDescent="0.25">
      <c r="A12" s="324">
        <v>5</v>
      </c>
      <c r="B12" s="90" t="s">
        <v>920</v>
      </c>
      <c r="C12" s="90" t="s">
        <v>212</v>
      </c>
      <c r="D12" s="90" t="s">
        <v>921</v>
      </c>
      <c r="E12" s="91" t="s">
        <v>8</v>
      </c>
      <c r="F12" s="92">
        <v>38996</v>
      </c>
      <c r="G12" s="93" t="s">
        <v>2</v>
      </c>
      <c r="H12" s="90" t="s">
        <v>928</v>
      </c>
      <c r="I12" s="91">
        <v>11</v>
      </c>
      <c r="J12" s="90" t="s">
        <v>936</v>
      </c>
      <c r="K12" s="84">
        <v>4.5</v>
      </c>
      <c r="L12" s="84">
        <v>5</v>
      </c>
      <c r="M12" s="84">
        <v>3</v>
      </c>
      <c r="N12" s="84">
        <v>0</v>
      </c>
      <c r="O12" s="84">
        <v>5</v>
      </c>
      <c r="P12" s="84">
        <v>4</v>
      </c>
      <c r="Q12" s="84">
        <v>6</v>
      </c>
      <c r="R12" s="84">
        <v>11</v>
      </c>
      <c r="S12" s="84">
        <v>7.5</v>
      </c>
      <c r="T12" s="84">
        <v>3</v>
      </c>
      <c r="U12" s="84">
        <v>3</v>
      </c>
      <c r="V12" s="84">
        <v>5</v>
      </c>
      <c r="W12" s="84">
        <v>4</v>
      </c>
      <c r="X12" s="84">
        <v>2</v>
      </c>
      <c r="Y12" s="50">
        <f t="shared" si="0"/>
        <v>63</v>
      </c>
      <c r="Z12" s="329">
        <f t="shared" si="1"/>
        <v>73.255813953488371</v>
      </c>
      <c r="AA12" s="99" t="s">
        <v>944</v>
      </c>
    </row>
    <row r="13" spans="1:27" s="54" customFormat="1" ht="15.75" customHeight="1" x14ac:dyDescent="0.25">
      <c r="A13" s="324">
        <v>6</v>
      </c>
      <c r="B13" s="35" t="s">
        <v>885</v>
      </c>
      <c r="C13" s="35" t="s">
        <v>431</v>
      </c>
      <c r="D13" s="35" t="s">
        <v>317</v>
      </c>
      <c r="E13" s="91" t="s">
        <v>238</v>
      </c>
      <c r="F13" s="34">
        <v>38847</v>
      </c>
      <c r="G13" s="93" t="s">
        <v>2</v>
      </c>
      <c r="H13" s="35" t="s">
        <v>597</v>
      </c>
      <c r="I13" s="91">
        <v>11</v>
      </c>
      <c r="J13" s="35" t="s">
        <v>401</v>
      </c>
      <c r="K13" s="84">
        <v>6</v>
      </c>
      <c r="L13" s="84">
        <v>5</v>
      </c>
      <c r="M13" s="84">
        <v>2</v>
      </c>
      <c r="N13" s="84">
        <v>2</v>
      </c>
      <c r="O13" s="84">
        <v>11</v>
      </c>
      <c r="P13" s="84">
        <v>3</v>
      </c>
      <c r="Q13" s="84">
        <v>6</v>
      </c>
      <c r="R13" s="84">
        <v>9</v>
      </c>
      <c r="S13" s="84">
        <v>2</v>
      </c>
      <c r="T13" s="84">
        <v>3</v>
      </c>
      <c r="U13" s="84">
        <v>0</v>
      </c>
      <c r="V13" s="84">
        <v>5</v>
      </c>
      <c r="W13" s="84">
        <v>4</v>
      </c>
      <c r="X13" s="84">
        <v>4</v>
      </c>
      <c r="Y13" s="50">
        <f t="shared" si="0"/>
        <v>62</v>
      </c>
      <c r="Z13" s="329">
        <f t="shared" si="1"/>
        <v>72.093023255813947</v>
      </c>
      <c r="AA13" s="99" t="s">
        <v>944</v>
      </c>
    </row>
    <row r="14" spans="1:27" s="54" customFormat="1" ht="15.75" customHeight="1" x14ac:dyDescent="0.25">
      <c r="A14" s="324">
        <v>7</v>
      </c>
      <c r="B14" s="56" t="s">
        <v>871</v>
      </c>
      <c r="C14" s="56" t="s">
        <v>91</v>
      </c>
      <c r="D14" s="56" t="s">
        <v>872</v>
      </c>
      <c r="E14" s="91" t="s">
        <v>238</v>
      </c>
      <c r="F14" s="57">
        <v>38996</v>
      </c>
      <c r="G14" s="93" t="s">
        <v>2</v>
      </c>
      <c r="H14" s="38" t="s">
        <v>682</v>
      </c>
      <c r="I14" s="91">
        <v>11</v>
      </c>
      <c r="J14" s="38" t="s">
        <v>863</v>
      </c>
      <c r="K14" s="84">
        <v>8</v>
      </c>
      <c r="L14" s="84">
        <v>2</v>
      </c>
      <c r="M14" s="84">
        <v>1</v>
      </c>
      <c r="N14" s="84">
        <v>2</v>
      </c>
      <c r="O14" s="84">
        <v>3</v>
      </c>
      <c r="P14" s="84">
        <v>4</v>
      </c>
      <c r="Q14" s="84">
        <v>5.5</v>
      </c>
      <c r="R14" s="84">
        <v>6</v>
      </c>
      <c r="S14" s="84">
        <v>7.5</v>
      </c>
      <c r="T14" s="84">
        <v>1</v>
      </c>
      <c r="U14" s="84">
        <v>5</v>
      </c>
      <c r="V14" s="84">
        <v>7</v>
      </c>
      <c r="W14" s="84">
        <v>4</v>
      </c>
      <c r="X14" s="84">
        <v>5</v>
      </c>
      <c r="Y14" s="50">
        <f t="shared" si="0"/>
        <v>61</v>
      </c>
      <c r="Z14" s="329">
        <f t="shared" si="1"/>
        <v>70.930232558139537</v>
      </c>
      <c r="AA14" s="99" t="s">
        <v>944</v>
      </c>
    </row>
    <row r="15" spans="1:27" s="54" customFormat="1" ht="15.75" customHeight="1" x14ac:dyDescent="0.25">
      <c r="A15" s="324">
        <v>8</v>
      </c>
      <c r="B15" s="90" t="s">
        <v>918</v>
      </c>
      <c r="C15" s="90" t="s">
        <v>761</v>
      </c>
      <c r="D15" s="90" t="s">
        <v>919</v>
      </c>
      <c r="E15" s="91" t="s">
        <v>8</v>
      </c>
      <c r="F15" s="92">
        <v>39242</v>
      </c>
      <c r="G15" s="93" t="s">
        <v>2</v>
      </c>
      <c r="H15" s="90" t="s">
        <v>509</v>
      </c>
      <c r="I15" s="91">
        <v>11</v>
      </c>
      <c r="J15" s="90" t="s">
        <v>935</v>
      </c>
      <c r="K15" s="84">
        <v>6</v>
      </c>
      <c r="L15" s="84">
        <v>5</v>
      </c>
      <c r="M15" s="84">
        <v>2</v>
      </c>
      <c r="N15" s="84">
        <v>2</v>
      </c>
      <c r="O15" s="84">
        <v>10</v>
      </c>
      <c r="P15" s="84">
        <v>4</v>
      </c>
      <c r="Q15" s="84">
        <v>6</v>
      </c>
      <c r="R15" s="84">
        <v>11</v>
      </c>
      <c r="S15" s="84">
        <v>3</v>
      </c>
      <c r="T15" s="84">
        <v>0</v>
      </c>
      <c r="U15" s="84">
        <v>3</v>
      </c>
      <c r="V15" s="84">
        <v>7</v>
      </c>
      <c r="W15" s="84">
        <v>0</v>
      </c>
      <c r="X15" s="84">
        <v>0</v>
      </c>
      <c r="Y15" s="50">
        <f t="shared" si="0"/>
        <v>59</v>
      </c>
      <c r="Z15" s="329">
        <f t="shared" si="1"/>
        <v>68.604651162790702</v>
      </c>
      <c r="AA15" s="99" t="s">
        <v>944</v>
      </c>
    </row>
    <row r="16" spans="1:27" s="54" customFormat="1" ht="15.75" customHeight="1" x14ac:dyDescent="0.25">
      <c r="A16" s="324">
        <v>9</v>
      </c>
      <c r="B16" s="35" t="s">
        <v>890</v>
      </c>
      <c r="C16" s="35" t="s">
        <v>40</v>
      </c>
      <c r="D16" s="35" t="s">
        <v>331</v>
      </c>
      <c r="E16" s="91" t="s">
        <v>8</v>
      </c>
      <c r="F16" s="34">
        <v>38979</v>
      </c>
      <c r="G16" s="93" t="s">
        <v>2</v>
      </c>
      <c r="H16" s="35" t="s">
        <v>597</v>
      </c>
      <c r="I16" s="91">
        <v>11</v>
      </c>
      <c r="J16" s="35" t="s">
        <v>605</v>
      </c>
      <c r="K16" s="84">
        <v>8</v>
      </c>
      <c r="L16" s="84">
        <v>3.5</v>
      </c>
      <c r="M16" s="84">
        <v>2</v>
      </c>
      <c r="N16" s="84">
        <v>2</v>
      </c>
      <c r="O16" s="84">
        <v>8</v>
      </c>
      <c r="P16" s="84">
        <v>4</v>
      </c>
      <c r="Q16" s="84">
        <v>5</v>
      </c>
      <c r="R16" s="84">
        <v>5</v>
      </c>
      <c r="S16" s="84">
        <v>3</v>
      </c>
      <c r="T16" s="84">
        <v>3.5</v>
      </c>
      <c r="U16" s="84">
        <v>0</v>
      </c>
      <c r="V16" s="84">
        <v>5</v>
      </c>
      <c r="W16" s="84">
        <v>4</v>
      </c>
      <c r="X16" s="84">
        <v>1</v>
      </c>
      <c r="Y16" s="50">
        <f t="shared" si="0"/>
        <v>54</v>
      </c>
      <c r="Z16" s="329">
        <f t="shared" si="1"/>
        <v>62.790697674418603</v>
      </c>
      <c r="AA16" s="99" t="s">
        <v>944</v>
      </c>
    </row>
    <row r="17" spans="1:27" s="54" customFormat="1" ht="15.75" customHeight="1" x14ac:dyDescent="0.25">
      <c r="A17" s="324">
        <v>10</v>
      </c>
      <c r="B17" s="56" t="s">
        <v>894</v>
      </c>
      <c r="C17" s="56" t="s">
        <v>895</v>
      </c>
      <c r="D17" s="56" t="s">
        <v>80</v>
      </c>
      <c r="E17" s="91" t="s">
        <v>238</v>
      </c>
      <c r="F17" s="33">
        <v>39181</v>
      </c>
      <c r="G17" s="93" t="s">
        <v>2</v>
      </c>
      <c r="H17" s="38" t="s">
        <v>504</v>
      </c>
      <c r="I17" s="91">
        <v>11</v>
      </c>
      <c r="J17" s="38" t="s">
        <v>527</v>
      </c>
      <c r="K17" s="84">
        <v>7</v>
      </c>
      <c r="L17" s="84">
        <v>0</v>
      </c>
      <c r="M17" s="84">
        <v>3</v>
      </c>
      <c r="N17" s="84">
        <v>2</v>
      </c>
      <c r="O17" s="84">
        <v>4</v>
      </c>
      <c r="P17" s="84">
        <v>4</v>
      </c>
      <c r="Q17" s="84">
        <v>6</v>
      </c>
      <c r="R17" s="84">
        <v>6</v>
      </c>
      <c r="S17" s="84">
        <v>2</v>
      </c>
      <c r="T17" s="84">
        <v>3</v>
      </c>
      <c r="U17" s="84">
        <v>4</v>
      </c>
      <c r="V17" s="84">
        <v>7</v>
      </c>
      <c r="W17" s="84">
        <v>3</v>
      </c>
      <c r="X17" s="84">
        <v>1</v>
      </c>
      <c r="Y17" s="50">
        <f t="shared" si="0"/>
        <v>52</v>
      </c>
      <c r="Z17" s="329">
        <f t="shared" si="1"/>
        <v>60.465116279069768</v>
      </c>
      <c r="AA17" s="99" t="s">
        <v>944</v>
      </c>
    </row>
    <row r="18" spans="1:27" s="54" customFormat="1" ht="15.75" customHeight="1" x14ac:dyDescent="0.25">
      <c r="A18" s="324">
        <v>11</v>
      </c>
      <c r="B18" s="35" t="s">
        <v>914</v>
      </c>
      <c r="C18" s="35" t="s">
        <v>915</v>
      </c>
      <c r="D18" s="35" t="s">
        <v>331</v>
      </c>
      <c r="E18" s="91" t="s">
        <v>8</v>
      </c>
      <c r="F18" s="57">
        <v>39127</v>
      </c>
      <c r="G18" s="93" t="s">
        <v>2</v>
      </c>
      <c r="H18" s="35" t="s">
        <v>597</v>
      </c>
      <c r="I18" s="91">
        <v>11</v>
      </c>
      <c r="J18" s="35" t="s">
        <v>401</v>
      </c>
      <c r="K18" s="84">
        <v>6.5</v>
      </c>
      <c r="L18" s="84">
        <v>3</v>
      </c>
      <c r="M18" s="84">
        <v>3</v>
      </c>
      <c r="N18" s="84">
        <v>1</v>
      </c>
      <c r="O18" s="84">
        <v>2</v>
      </c>
      <c r="P18" s="84">
        <v>4</v>
      </c>
      <c r="Q18" s="84">
        <v>6</v>
      </c>
      <c r="R18" s="84">
        <v>6</v>
      </c>
      <c r="S18" s="84">
        <v>1.5</v>
      </c>
      <c r="T18" s="84">
        <v>1</v>
      </c>
      <c r="U18" s="84">
        <v>3</v>
      </c>
      <c r="V18" s="84">
        <v>6</v>
      </c>
      <c r="W18" s="84">
        <v>4</v>
      </c>
      <c r="X18" s="84">
        <v>3</v>
      </c>
      <c r="Y18" s="50">
        <f t="shared" si="0"/>
        <v>50</v>
      </c>
      <c r="Z18" s="329">
        <f t="shared" si="1"/>
        <v>58.139534883720927</v>
      </c>
      <c r="AA18" s="99" t="s">
        <v>944</v>
      </c>
    </row>
    <row r="19" spans="1:27" s="54" customFormat="1" ht="15.75" customHeight="1" x14ac:dyDescent="0.25">
      <c r="A19" s="324">
        <v>12</v>
      </c>
      <c r="B19" s="35" t="s">
        <v>580</v>
      </c>
      <c r="C19" s="35" t="s">
        <v>365</v>
      </c>
      <c r="D19" s="35" t="s">
        <v>165</v>
      </c>
      <c r="E19" s="91" t="s">
        <v>238</v>
      </c>
      <c r="F19" s="34">
        <v>39036</v>
      </c>
      <c r="G19" s="93" t="s">
        <v>2</v>
      </c>
      <c r="H19" s="35" t="s">
        <v>597</v>
      </c>
      <c r="I19" s="91">
        <v>11</v>
      </c>
      <c r="J19" s="35" t="s">
        <v>605</v>
      </c>
      <c r="K19" s="84">
        <v>6.5</v>
      </c>
      <c r="L19" s="84">
        <v>2.5</v>
      </c>
      <c r="M19" s="84">
        <v>1</v>
      </c>
      <c r="N19" s="84">
        <v>2</v>
      </c>
      <c r="O19" s="84">
        <v>6</v>
      </c>
      <c r="P19" s="84">
        <v>3</v>
      </c>
      <c r="Q19" s="84">
        <v>6</v>
      </c>
      <c r="R19" s="84">
        <v>1</v>
      </c>
      <c r="S19" s="84">
        <v>3</v>
      </c>
      <c r="T19" s="84">
        <v>2.5</v>
      </c>
      <c r="U19" s="84">
        <v>0</v>
      </c>
      <c r="V19" s="84">
        <v>6</v>
      </c>
      <c r="W19" s="84">
        <v>4.5</v>
      </c>
      <c r="X19" s="84">
        <v>4</v>
      </c>
      <c r="Y19" s="50">
        <f t="shared" si="0"/>
        <v>48</v>
      </c>
      <c r="Z19" s="329">
        <f t="shared" si="1"/>
        <v>55.813953488372093</v>
      </c>
      <c r="AA19" s="99" t="s">
        <v>944</v>
      </c>
    </row>
    <row r="20" spans="1:27" s="54" customFormat="1" ht="15.75" customHeight="1" x14ac:dyDescent="0.25">
      <c r="A20" s="324">
        <v>13</v>
      </c>
      <c r="B20" s="90" t="s">
        <v>924</v>
      </c>
      <c r="C20" s="90" t="s">
        <v>925</v>
      </c>
      <c r="D20" s="90" t="s">
        <v>926</v>
      </c>
      <c r="E20" s="91" t="s">
        <v>238</v>
      </c>
      <c r="F20" s="92">
        <v>39027</v>
      </c>
      <c r="G20" s="93" t="s">
        <v>2</v>
      </c>
      <c r="H20" s="90" t="s">
        <v>509</v>
      </c>
      <c r="I20" s="91">
        <v>11</v>
      </c>
      <c r="J20" s="90" t="s">
        <v>707</v>
      </c>
      <c r="K20" s="84">
        <v>7.5</v>
      </c>
      <c r="L20" s="84">
        <v>1</v>
      </c>
      <c r="M20" s="84">
        <v>3</v>
      </c>
      <c r="N20" s="84">
        <v>2</v>
      </c>
      <c r="O20" s="84">
        <v>10</v>
      </c>
      <c r="P20" s="84">
        <v>4</v>
      </c>
      <c r="Q20" s="84">
        <v>5</v>
      </c>
      <c r="R20" s="84">
        <v>0</v>
      </c>
      <c r="S20" s="84">
        <v>1</v>
      </c>
      <c r="T20" s="84">
        <v>2</v>
      </c>
      <c r="U20" s="84">
        <v>5</v>
      </c>
      <c r="V20" s="84">
        <v>4</v>
      </c>
      <c r="W20" s="84">
        <v>0</v>
      </c>
      <c r="X20" s="84">
        <v>3</v>
      </c>
      <c r="Y20" s="50">
        <f t="shared" si="0"/>
        <v>47.5</v>
      </c>
      <c r="Z20" s="329">
        <f t="shared" si="1"/>
        <v>55.232558139534881</v>
      </c>
      <c r="AA20" s="99" t="s">
        <v>944</v>
      </c>
    </row>
    <row r="21" spans="1:27" s="54" customFormat="1" ht="15.75" customHeight="1" x14ac:dyDescent="0.25">
      <c r="A21" s="324">
        <v>14</v>
      </c>
      <c r="B21" s="56" t="s">
        <v>457</v>
      </c>
      <c r="C21" s="56" t="s">
        <v>82</v>
      </c>
      <c r="D21" s="56" t="s">
        <v>669</v>
      </c>
      <c r="E21" s="91" t="s">
        <v>238</v>
      </c>
      <c r="F21" s="57">
        <v>38853</v>
      </c>
      <c r="G21" s="93" t="s">
        <v>2</v>
      </c>
      <c r="H21" s="38" t="s">
        <v>386</v>
      </c>
      <c r="I21" s="91">
        <v>11</v>
      </c>
      <c r="J21" s="87" t="s">
        <v>788</v>
      </c>
      <c r="K21" s="84">
        <v>7.5</v>
      </c>
      <c r="L21" s="84">
        <v>2</v>
      </c>
      <c r="M21" s="84">
        <v>0</v>
      </c>
      <c r="N21" s="84">
        <v>2</v>
      </c>
      <c r="O21" s="84">
        <v>6</v>
      </c>
      <c r="P21" s="84">
        <v>3</v>
      </c>
      <c r="Q21" s="84">
        <v>6</v>
      </c>
      <c r="R21" s="84">
        <v>6.5</v>
      </c>
      <c r="S21" s="84">
        <v>7.5</v>
      </c>
      <c r="T21" s="84">
        <v>2</v>
      </c>
      <c r="U21" s="84">
        <v>0</v>
      </c>
      <c r="V21" s="84">
        <v>1</v>
      </c>
      <c r="W21" s="84">
        <v>3</v>
      </c>
      <c r="X21" s="84">
        <v>1</v>
      </c>
      <c r="Y21" s="50">
        <f t="shared" si="0"/>
        <v>47.5</v>
      </c>
      <c r="Z21" s="329">
        <f t="shared" si="1"/>
        <v>55.232558139534881</v>
      </c>
      <c r="AA21" s="99" t="s">
        <v>944</v>
      </c>
    </row>
    <row r="22" spans="1:27" ht="15.75" customHeight="1" x14ac:dyDescent="0.25">
      <c r="A22" s="79">
        <v>15</v>
      </c>
      <c r="B22" s="29" t="s">
        <v>163</v>
      </c>
      <c r="C22" s="29" t="s">
        <v>110</v>
      </c>
      <c r="D22" s="29" t="s">
        <v>331</v>
      </c>
      <c r="E22" s="88" t="s">
        <v>8</v>
      </c>
      <c r="F22" s="31">
        <v>38868</v>
      </c>
      <c r="G22" s="89" t="s">
        <v>2</v>
      </c>
      <c r="H22" s="29" t="s">
        <v>237</v>
      </c>
      <c r="I22" s="88">
        <v>11</v>
      </c>
      <c r="J22" s="29" t="s">
        <v>795</v>
      </c>
      <c r="K22" s="82">
        <v>7</v>
      </c>
      <c r="L22" s="82">
        <v>4</v>
      </c>
      <c r="M22" s="82">
        <v>0</v>
      </c>
      <c r="N22" s="82">
        <v>2</v>
      </c>
      <c r="O22" s="82">
        <v>3</v>
      </c>
      <c r="P22" s="82">
        <v>4</v>
      </c>
      <c r="Q22" s="82">
        <v>5.5</v>
      </c>
      <c r="R22" s="82">
        <v>6</v>
      </c>
      <c r="S22" s="82">
        <v>2</v>
      </c>
      <c r="T22" s="82">
        <v>3</v>
      </c>
      <c r="U22" s="82">
        <v>0</v>
      </c>
      <c r="V22" s="82">
        <v>3</v>
      </c>
      <c r="W22" s="82">
        <v>3</v>
      </c>
      <c r="X22" s="82">
        <v>4</v>
      </c>
      <c r="Y22" s="44">
        <f t="shared" si="0"/>
        <v>46.5</v>
      </c>
      <c r="Z22" s="81">
        <f t="shared" si="1"/>
        <v>54.069767441860463</v>
      </c>
      <c r="AA22" s="43"/>
    </row>
    <row r="23" spans="1:27" ht="15.75" customHeight="1" x14ac:dyDescent="0.25">
      <c r="A23" s="79">
        <v>16</v>
      </c>
      <c r="B23" s="36" t="s">
        <v>868</v>
      </c>
      <c r="C23" s="36" t="s">
        <v>68</v>
      </c>
      <c r="D23" s="36" t="s">
        <v>65</v>
      </c>
      <c r="E23" s="88" t="s">
        <v>238</v>
      </c>
      <c r="F23" s="32">
        <v>39101</v>
      </c>
      <c r="G23" s="89" t="s">
        <v>2</v>
      </c>
      <c r="H23" s="36" t="s">
        <v>227</v>
      </c>
      <c r="I23" s="88">
        <v>11</v>
      </c>
      <c r="J23" s="35" t="s">
        <v>609</v>
      </c>
      <c r="K23" s="82">
        <v>7</v>
      </c>
      <c r="L23" s="82">
        <v>4</v>
      </c>
      <c r="M23" s="82">
        <v>0</v>
      </c>
      <c r="N23" s="82">
        <v>2</v>
      </c>
      <c r="O23" s="82">
        <v>1</v>
      </c>
      <c r="P23" s="82">
        <v>4</v>
      </c>
      <c r="Q23" s="82">
        <v>6</v>
      </c>
      <c r="R23" s="82">
        <v>6</v>
      </c>
      <c r="S23" s="82">
        <v>6</v>
      </c>
      <c r="T23" s="82">
        <v>2</v>
      </c>
      <c r="U23" s="82">
        <v>0</v>
      </c>
      <c r="V23" s="82">
        <v>1</v>
      </c>
      <c r="W23" s="82">
        <v>4</v>
      </c>
      <c r="X23" s="82">
        <v>2</v>
      </c>
      <c r="Y23" s="44">
        <f t="shared" si="0"/>
        <v>45</v>
      </c>
      <c r="Z23" s="81">
        <f t="shared" si="1"/>
        <v>52.325581395348834</v>
      </c>
      <c r="AA23" s="43"/>
    </row>
    <row r="24" spans="1:27" ht="15.75" customHeight="1" x14ac:dyDescent="0.25">
      <c r="A24" s="79">
        <v>17</v>
      </c>
      <c r="B24" s="28" t="s">
        <v>903</v>
      </c>
      <c r="C24" s="28" t="s">
        <v>436</v>
      </c>
      <c r="D24" s="28" t="s">
        <v>421</v>
      </c>
      <c r="E24" s="88" t="s">
        <v>238</v>
      </c>
      <c r="F24" s="31">
        <v>38881</v>
      </c>
      <c r="G24" s="89" t="s">
        <v>2</v>
      </c>
      <c r="H24" s="29" t="s">
        <v>386</v>
      </c>
      <c r="I24" s="88">
        <v>11</v>
      </c>
      <c r="J24" s="28" t="s">
        <v>798</v>
      </c>
      <c r="K24" s="82">
        <v>6.5</v>
      </c>
      <c r="L24" s="82">
        <v>2</v>
      </c>
      <c r="M24" s="82">
        <v>2</v>
      </c>
      <c r="N24" s="82">
        <v>2</v>
      </c>
      <c r="O24" s="82">
        <v>3</v>
      </c>
      <c r="P24" s="82">
        <v>4</v>
      </c>
      <c r="Q24" s="82">
        <v>5</v>
      </c>
      <c r="R24" s="82">
        <v>9</v>
      </c>
      <c r="S24" s="82">
        <v>2</v>
      </c>
      <c r="T24" s="82">
        <v>2</v>
      </c>
      <c r="U24" s="82">
        <v>0</v>
      </c>
      <c r="V24" s="82">
        <v>7</v>
      </c>
      <c r="W24" s="82">
        <v>0</v>
      </c>
      <c r="X24" s="82">
        <v>0</v>
      </c>
      <c r="Y24" s="44">
        <f t="shared" si="0"/>
        <v>44.5</v>
      </c>
      <c r="Z24" s="81">
        <f t="shared" si="1"/>
        <v>51.744186046511629</v>
      </c>
      <c r="AA24" s="43"/>
    </row>
    <row r="25" spans="1:27" ht="15.75" customHeight="1" x14ac:dyDescent="0.25">
      <c r="A25" s="79">
        <v>18</v>
      </c>
      <c r="B25" s="28" t="s">
        <v>882</v>
      </c>
      <c r="C25" s="28" t="s">
        <v>883</v>
      </c>
      <c r="D25" s="28" t="s">
        <v>335</v>
      </c>
      <c r="E25" s="88" t="s">
        <v>8</v>
      </c>
      <c r="F25" s="30">
        <v>39144</v>
      </c>
      <c r="G25" s="89" t="s">
        <v>2</v>
      </c>
      <c r="H25" s="36" t="s">
        <v>379</v>
      </c>
      <c r="I25" s="88">
        <v>11</v>
      </c>
      <c r="J25" s="36" t="s">
        <v>616</v>
      </c>
      <c r="K25" s="82">
        <v>6.5</v>
      </c>
      <c r="L25" s="82">
        <v>2</v>
      </c>
      <c r="M25" s="82">
        <v>0</v>
      </c>
      <c r="N25" s="82">
        <v>2</v>
      </c>
      <c r="O25" s="82">
        <v>2</v>
      </c>
      <c r="P25" s="82">
        <v>4</v>
      </c>
      <c r="Q25" s="82">
        <v>0</v>
      </c>
      <c r="R25" s="82">
        <v>10</v>
      </c>
      <c r="S25" s="82">
        <v>3</v>
      </c>
      <c r="T25" s="82">
        <v>2.5</v>
      </c>
      <c r="U25" s="82">
        <v>5</v>
      </c>
      <c r="V25" s="82">
        <v>2</v>
      </c>
      <c r="W25" s="82">
        <v>0</v>
      </c>
      <c r="X25" s="82">
        <v>5</v>
      </c>
      <c r="Y25" s="44">
        <f t="shared" si="0"/>
        <v>44</v>
      </c>
      <c r="Z25" s="81">
        <f t="shared" si="1"/>
        <v>51.162790697674417</v>
      </c>
      <c r="AA25" s="43"/>
    </row>
    <row r="26" spans="1:27" ht="15.75" customHeight="1" x14ac:dyDescent="0.25">
      <c r="A26" s="79">
        <v>19</v>
      </c>
      <c r="B26" s="29" t="s">
        <v>878</v>
      </c>
      <c r="C26" s="29" t="s">
        <v>870</v>
      </c>
      <c r="D26" s="29" t="s">
        <v>879</v>
      </c>
      <c r="E26" s="88" t="s">
        <v>238</v>
      </c>
      <c r="F26" s="31">
        <v>39071</v>
      </c>
      <c r="G26" s="89" t="s">
        <v>2</v>
      </c>
      <c r="H26" s="29" t="s">
        <v>861</v>
      </c>
      <c r="I26" s="88">
        <v>11</v>
      </c>
      <c r="J26" s="29" t="s">
        <v>691</v>
      </c>
      <c r="K26" s="82">
        <v>5.5</v>
      </c>
      <c r="L26" s="82">
        <v>2</v>
      </c>
      <c r="M26" s="82">
        <v>1</v>
      </c>
      <c r="N26" s="82">
        <v>2</v>
      </c>
      <c r="O26" s="82">
        <v>4</v>
      </c>
      <c r="P26" s="82">
        <v>0</v>
      </c>
      <c r="Q26" s="82">
        <v>5.5</v>
      </c>
      <c r="R26" s="82">
        <v>9</v>
      </c>
      <c r="S26" s="82">
        <v>6</v>
      </c>
      <c r="T26" s="82">
        <v>2</v>
      </c>
      <c r="U26" s="82">
        <v>0</v>
      </c>
      <c r="V26" s="82">
        <v>5</v>
      </c>
      <c r="W26" s="82">
        <v>0</v>
      </c>
      <c r="X26" s="82">
        <v>2</v>
      </c>
      <c r="Y26" s="44">
        <f t="shared" si="0"/>
        <v>44</v>
      </c>
      <c r="Z26" s="81">
        <f t="shared" si="1"/>
        <v>51.162790697674417</v>
      </c>
      <c r="AA26" s="43"/>
    </row>
    <row r="27" spans="1:27" ht="15.75" customHeight="1" x14ac:dyDescent="0.25">
      <c r="A27" s="79">
        <v>20</v>
      </c>
      <c r="B27" s="29" t="s">
        <v>490</v>
      </c>
      <c r="C27" s="29" t="s">
        <v>37</v>
      </c>
      <c r="D27" s="29" t="s">
        <v>585</v>
      </c>
      <c r="E27" s="88" t="s">
        <v>238</v>
      </c>
      <c r="F27" s="31">
        <v>38939</v>
      </c>
      <c r="G27" s="89" t="s">
        <v>2</v>
      </c>
      <c r="H27" s="90" t="s">
        <v>389</v>
      </c>
      <c r="I27" s="88">
        <v>11</v>
      </c>
      <c r="J27" s="29" t="s">
        <v>956</v>
      </c>
      <c r="K27" s="82">
        <v>7.5</v>
      </c>
      <c r="L27" s="82">
        <v>3</v>
      </c>
      <c r="M27" s="82">
        <v>0</v>
      </c>
      <c r="N27" s="82">
        <v>2</v>
      </c>
      <c r="O27" s="82">
        <v>0</v>
      </c>
      <c r="P27" s="82">
        <v>4</v>
      </c>
      <c r="Q27" s="82">
        <v>7</v>
      </c>
      <c r="R27" s="82">
        <v>9</v>
      </c>
      <c r="S27" s="82">
        <v>3</v>
      </c>
      <c r="T27" s="82">
        <v>0</v>
      </c>
      <c r="U27" s="82">
        <v>0</v>
      </c>
      <c r="V27" s="82">
        <v>3</v>
      </c>
      <c r="W27" s="82">
        <v>5</v>
      </c>
      <c r="X27" s="82">
        <v>0</v>
      </c>
      <c r="Y27" s="44">
        <f t="shared" si="0"/>
        <v>43.5</v>
      </c>
      <c r="Z27" s="81">
        <f t="shared" si="1"/>
        <v>50.581395348837212</v>
      </c>
      <c r="AA27" s="43"/>
    </row>
    <row r="28" spans="1:27" ht="15.75" customHeight="1" x14ac:dyDescent="0.25">
      <c r="A28" s="79">
        <v>21</v>
      </c>
      <c r="B28" s="28" t="s">
        <v>903</v>
      </c>
      <c r="C28" s="28" t="s">
        <v>82</v>
      </c>
      <c r="D28" s="28" t="s">
        <v>38</v>
      </c>
      <c r="E28" s="88" t="s">
        <v>238</v>
      </c>
      <c r="F28" s="31">
        <v>39100</v>
      </c>
      <c r="G28" s="89" t="s">
        <v>2</v>
      </c>
      <c r="H28" s="29" t="s">
        <v>684</v>
      </c>
      <c r="I28" s="88">
        <v>11</v>
      </c>
      <c r="J28" s="29" t="s">
        <v>933</v>
      </c>
      <c r="K28" s="82">
        <v>7</v>
      </c>
      <c r="L28" s="82">
        <v>0</v>
      </c>
      <c r="M28" s="82">
        <v>1</v>
      </c>
      <c r="N28" s="82">
        <v>2</v>
      </c>
      <c r="O28" s="82">
        <v>2</v>
      </c>
      <c r="P28" s="82">
        <v>2</v>
      </c>
      <c r="Q28" s="82">
        <v>6.5</v>
      </c>
      <c r="R28" s="82">
        <v>1</v>
      </c>
      <c r="S28" s="82">
        <v>2</v>
      </c>
      <c r="T28" s="82">
        <v>0</v>
      </c>
      <c r="U28" s="82">
        <v>3</v>
      </c>
      <c r="V28" s="82">
        <v>7</v>
      </c>
      <c r="W28" s="82">
        <v>2</v>
      </c>
      <c r="X28" s="82">
        <v>6</v>
      </c>
      <c r="Y28" s="44">
        <f t="shared" si="0"/>
        <v>41.5</v>
      </c>
      <c r="Z28" s="81">
        <f t="shared" si="1"/>
        <v>48.255813953488371</v>
      </c>
      <c r="AA28" s="43"/>
    </row>
    <row r="29" spans="1:27" ht="15.75" customHeight="1" x14ac:dyDescent="0.25">
      <c r="A29" s="79">
        <v>22</v>
      </c>
      <c r="B29" s="28" t="s">
        <v>367</v>
      </c>
      <c r="C29" s="28" t="s">
        <v>43</v>
      </c>
      <c r="D29" s="28" t="s">
        <v>65</v>
      </c>
      <c r="E29" s="88" t="s">
        <v>238</v>
      </c>
      <c r="F29" s="30">
        <v>39175</v>
      </c>
      <c r="G29" s="89" t="s">
        <v>2</v>
      </c>
      <c r="H29" s="29" t="s">
        <v>386</v>
      </c>
      <c r="I29" s="88">
        <v>11</v>
      </c>
      <c r="J29" s="28" t="s">
        <v>789</v>
      </c>
      <c r="K29" s="82">
        <v>6</v>
      </c>
      <c r="L29" s="82">
        <v>3.5</v>
      </c>
      <c r="M29" s="82">
        <v>0</v>
      </c>
      <c r="N29" s="82">
        <v>2</v>
      </c>
      <c r="O29" s="82">
        <v>2</v>
      </c>
      <c r="P29" s="82">
        <v>2</v>
      </c>
      <c r="Q29" s="82">
        <v>6</v>
      </c>
      <c r="R29" s="82">
        <v>10</v>
      </c>
      <c r="S29" s="82">
        <v>2.5</v>
      </c>
      <c r="T29" s="82">
        <v>1</v>
      </c>
      <c r="U29" s="82">
        <v>0</v>
      </c>
      <c r="V29" s="82">
        <v>1</v>
      </c>
      <c r="W29" s="82">
        <v>0.5</v>
      </c>
      <c r="X29" s="82">
        <v>0</v>
      </c>
      <c r="Y29" s="44">
        <f t="shared" si="0"/>
        <v>36.5</v>
      </c>
      <c r="Z29" s="81">
        <f t="shared" si="1"/>
        <v>42.441860465116278</v>
      </c>
      <c r="AA29" s="43"/>
    </row>
    <row r="30" spans="1:27" ht="15.75" customHeight="1" x14ac:dyDescent="0.25">
      <c r="A30" s="79">
        <v>23</v>
      </c>
      <c r="B30" s="28" t="s">
        <v>886</v>
      </c>
      <c r="C30" s="28" t="s">
        <v>173</v>
      </c>
      <c r="D30" s="28" t="s">
        <v>146</v>
      </c>
      <c r="E30" s="88" t="s">
        <v>238</v>
      </c>
      <c r="F30" s="31">
        <v>39252</v>
      </c>
      <c r="G30" s="89" t="s">
        <v>2</v>
      </c>
      <c r="H30" s="29" t="s">
        <v>504</v>
      </c>
      <c r="I30" s="88">
        <v>11</v>
      </c>
      <c r="J30" s="29" t="s">
        <v>527</v>
      </c>
      <c r="K30" s="82">
        <v>7</v>
      </c>
      <c r="L30" s="82">
        <v>1</v>
      </c>
      <c r="M30" s="82">
        <v>2</v>
      </c>
      <c r="N30" s="82">
        <v>2</v>
      </c>
      <c r="O30" s="82">
        <v>2</v>
      </c>
      <c r="P30" s="82">
        <v>3</v>
      </c>
      <c r="Q30" s="82">
        <v>6</v>
      </c>
      <c r="R30" s="82">
        <v>0</v>
      </c>
      <c r="S30" s="82">
        <v>4.5</v>
      </c>
      <c r="T30" s="82">
        <v>2</v>
      </c>
      <c r="U30" s="82">
        <v>0</v>
      </c>
      <c r="V30" s="82">
        <v>6</v>
      </c>
      <c r="W30" s="82">
        <v>0</v>
      </c>
      <c r="X30" s="82">
        <v>1</v>
      </c>
      <c r="Y30" s="44">
        <f t="shared" si="0"/>
        <v>36.5</v>
      </c>
      <c r="Z30" s="81">
        <f t="shared" si="1"/>
        <v>42.441860465116278</v>
      </c>
      <c r="AA30" s="43"/>
    </row>
    <row r="31" spans="1:27" ht="15.75" customHeight="1" x14ac:dyDescent="0.25">
      <c r="A31" s="79">
        <v>24</v>
      </c>
      <c r="B31" s="36" t="s">
        <v>876</v>
      </c>
      <c r="C31" s="36" t="s">
        <v>142</v>
      </c>
      <c r="D31" s="36" t="s">
        <v>96</v>
      </c>
      <c r="E31" s="88" t="s">
        <v>238</v>
      </c>
      <c r="F31" s="32">
        <v>38993</v>
      </c>
      <c r="G31" s="89" t="s">
        <v>2</v>
      </c>
      <c r="H31" s="36" t="s">
        <v>680</v>
      </c>
      <c r="I31" s="88">
        <v>11</v>
      </c>
      <c r="J31" s="36" t="s">
        <v>695</v>
      </c>
      <c r="K31" s="82">
        <v>5</v>
      </c>
      <c r="L31" s="82">
        <v>0</v>
      </c>
      <c r="M31" s="82">
        <v>2</v>
      </c>
      <c r="N31" s="82">
        <v>2</v>
      </c>
      <c r="O31" s="82">
        <v>2</v>
      </c>
      <c r="P31" s="82">
        <v>2</v>
      </c>
      <c r="Q31" s="82">
        <v>5</v>
      </c>
      <c r="R31" s="82">
        <v>5</v>
      </c>
      <c r="S31" s="82">
        <v>7</v>
      </c>
      <c r="T31" s="82">
        <v>1</v>
      </c>
      <c r="U31" s="82">
        <v>0</v>
      </c>
      <c r="V31" s="82">
        <v>0</v>
      </c>
      <c r="W31" s="82">
        <v>2</v>
      </c>
      <c r="X31" s="82">
        <v>1</v>
      </c>
      <c r="Y31" s="44">
        <f t="shared" si="0"/>
        <v>34</v>
      </c>
      <c r="Z31" s="81">
        <f t="shared" si="1"/>
        <v>39.534883720930232</v>
      </c>
      <c r="AA31" s="43"/>
    </row>
    <row r="32" spans="1:27" ht="15.75" customHeight="1" x14ac:dyDescent="0.25">
      <c r="A32" s="79">
        <v>25</v>
      </c>
      <c r="B32" s="29" t="s">
        <v>906</v>
      </c>
      <c r="C32" s="29" t="s">
        <v>625</v>
      </c>
      <c r="D32" s="29" t="s">
        <v>38</v>
      </c>
      <c r="E32" s="88" t="s">
        <v>238</v>
      </c>
      <c r="F32" s="31">
        <v>39083</v>
      </c>
      <c r="G32" s="89" t="s">
        <v>2</v>
      </c>
      <c r="H32" s="29" t="s">
        <v>228</v>
      </c>
      <c r="I32" s="88">
        <v>11</v>
      </c>
      <c r="J32" s="29" t="s">
        <v>931</v>
      </c>
      <c r="K32" s="82">
        <v>6</v>
      </c>
      <c r="L32" s="82">
        <v>0</v>
      </c>
      <c r="M32" s="82">
        <v>3</v>
      </c>
      <c r="N32" s="82">
        <v>0</v>
      </c>
      <c r="O32" s="82">
        <v>5</v>
      </c>
      <c r="P32" s="82">
        <v>0</v>
      </c>
      <c r="Q32" s="82">
        <v>5</v>
      </c>
      <c r="R32" s="82">
        <v>7</v>
      </c>
      <c r="S32" s="82">
        <v>2</v>
      </c>
      <c r="T32" s="82">
        <v>1</v>
      </c>
      <c r="U32" s="82">
        <v>1</v>
      </c>
      <c r="V32" s="82">
        <v>0</v>
      </c>
      <c r="W32" s="82">
        <v>2</v>
      </c>
      <c r="X32" s="82">
        <v>1</v>
      </c>
      <c r="Y32" s="44">
        <f t="shared" si="0"/>
        <v>33</v>
      </c>
      <c r="Z32" s="81">
        <f t="shared" si="1"/>
        <v>38.372093023255815</v>
      </c>
      <c r="AA32" s="43"/>
    </row>
    <row r="33" spans="1:27" ht="15.75" customHeight="1" x14ac:dyDescent="0.25">
      <c r="A33" s="79">
        <v>26</v>
      </c>
      <c r="B33" s="37" t="s">
        <v>242</v>
      </c>
      <c r="C33" s="37" t="s">
        <v>431</v>
      </c>
      <c r="D33" s="37" t="s">
        <v>128</v>
      </c>
      <c r="E33" s="88" t="s">
        <v>238</v>
      </c>
      <c r="F33" s="30">
        <v>38898</v>
      </c>
      <c r="G33" s="89" t="s">
        <v>2</v>
      </c>
      <c r="H33" s="37" t="s">
        <v>597</v>
      </c>
      <c r="I33" s="88">
        <v>11</v>
      </c>
      <c r="J33" s="37" t="s">
        <v>790</v>
      </c>
      <c r="K33" s="82">
        <v>6.5</v>
      </c>
      <c r="L33" s="82">
        <v>1</v>
      </c>
      <c r="M33" s="82">
        <v>0</v>
      </c>
      <c r="N33" s="82">
        <v>2</v>
      </c>
      <c r="O33" s="82">
        <v>6</v>
      </c>
      <c r="P33" s="82">
        <v>4</v>
      </c>
      <c r="Q33" s="82">
        <v>1.5</v>
      </c>
      <c r="R33" s="82">
        <v>0</v>
      </c>
      <c r="S33" s="82">
        <v>3</v>
      </c>
      <c r="T33" s="82">
        <v>1</v>
      </c>
      <c r="U33" s="82">
        <v>0</v>
      </c>
      <c r="V33" s="82">
        <v>7</v>
      </c>
      <c r="W33" s="82">
        <v>0</v>
      </c>
      <c r="X33" s="82">
        <v>1</v>
      </c>
      <c r="Y33" s="44">
        <f t="shared" si="0"/>
        <v>33</v>
      </c>
      <c r="Z33" s="81">
        <f t="shared" si="1"/>
        <v>38.372093023255815</v>
      </c>
      <c r="AA33" s="43"/>
    </row>
    <row r="34" spans="1:27" ht="15.75" customHeight="1" x14ac:dyDescent="0.25">
      <c r="A34" s="79">
        <v>27</v>
      </c>
      <c r="B34" s="29" t="s">
        <v>901</v>
      </c>
      <c r="C34" s="29" t="s">
        <v>902</v>
      </c>
      <c r="D34" s="29" t="s">
        <v>38</v>
      </c>
      <c r="E34" s="88" t="s">
        <v>238</v>
      </c>
      <c r="F34" s="31">
        <v>38782</v>
      </c>
      <c r="G34" s="89" t="s">
        <v>2</v>
      </c>
      <c r="H34" s="29" t="s">
        <v>228</v>
      </c>
      <c r="I34" s="88">
        <v>11</v>
      </c>
      <c r="J34" s="29" t="s">
        <v>931</v>
      </c>
      <c r="K34" s="82">
        <v>6</v>
      </c>
      <c r="L34" s="82">
        <v>4</v>
      </c>
      <c r="M34" s="82">
        <v>0</v>
      </c>
      <c r="N34" s="82">
        <v>2</v>
      </c>
      <c r="O34" s="82">
        <v>3</v>
      </c>
      <c r="P34" s="82">
        <v>4</v>
      </c>
      <c r="Q34" s="82">
        <v>4.5</v>
      </c>
      <c r="R34" s="82">
        <v>3</v>
      </c>
      <c r="S34" s="82">
        <v>2</v>
      </c>
      <c r="T34" s="82">
        <v>2</v>
      </c>
      <c r="U34" s="82">
        <v>0</v>
      </c>
      <c r="V34" s="82">
        <v>0</v>
      </c>
      <c r="W34" s="82">
        <v>1</v>
      </c>
      <c r="X34" s="82">
        <v>0</v>
      </c>
      <c r="Y34" s="44">
        <f t="shared" si="0"/>
        <v>31.5</v>
      </c>
      <c r="Z34" s="81">
        <f t="shared" si="1"/>
        <v>36.627906976744185</v>
      </c>
      <c r="AA34" s="43"/>
    </row>
    <row r="35" spans="1:27" ht="15.75" customHeight="1" x14ac:dyDescent="0.25">
      <c r="A35" s="79">
        <v>28</v>
      </c>
      <c r="B35" s="90" t="s">
        <v>123</v>
      </c>
      <c r="C35" s="90" t="s">
        <v>916</v>
      </c>
      <c r="D35" s="90" t="s">
        <v>917</v>
      </c>
      <c r="E35" s="91" t="s">
        <v>8</v>
      </c>
      <c r="F35" s="92">
        <v>38808</v>
      </c>
      <c r="G35" s="93" t="s">
        <v>2</v>
      </c>
      <c r="H35" s="90" t="s">
        <v>391</v>
      </c>
      <c r="I35" s="91">
        <v>11</v>
      </c>
      <c r="J35" s="90" t="s">
        <v>710</v>
      </c>
      <c r="K35" s="82">
        <v>5.5</v>
      </c>
      <c r="L35" s="82">
        <v>0</v>
      </c>
      <c r="M35" s="82">
        <v>0</v>
      </c>
      <c r="N35" s="82">
        <v>2</v>
      </c>
      <c r="O35" s="82">
        <v>2</v>
      </c>
      <c r="P35" s="82">
        <v>4</v>
      </c>
      <c r="Q35" s="82">
        <v>5.5</v>
      </c>
      <c r="R35" s="82">
        <v>2</v>
      </c>
      <c r="S35" s="82">
        <v>6</v>
      </c>
      <c r="T35" s="82">
        <v>1</v>
      </c>
      <c r="U35" s="82">
        <v>0</v>
      </c>
      <c r="V35" s="82">
        <v>0</v>
      </c>
      <c r="W35" s="82">
        <v>3</v>
      </c>
      <c r="X35" s="82">
        <v>0</v>
      </c>
      <c r="Y35" s="44">
        <f t="shared" si="0"/>
        <v>31</v>
      </c>
      <c r="Z35" s="81">
        <f t="shared" si="1"/>
        <v>36.046511627906973</v>
      </c>
      <c r="AA35" s="43"/>
    </row>
    <row r="36" spans="1:27" ht="15.75" customHeight="1" x14ac:dyDescent="0.25">
      <c r="A36" s="79">
        <v>29</v>
      </c>
      <c r="B36" s="28" t="s">
        <v>880</v>
      </c>
      <c r="C36" s="28" t="s">
        <v>563</v>
      </c>
      <c r="D36" s="28" t="s">
        <v>881</v>
      </c>
      <c r="E36" s="88" t="s">
        <v>8</v>
      </c>
      <c r="F36" s="30">
        <v>39119</v>
      </c>
      <c r="G36" s="89" t="s">
        <v>2</v>
      </c>
      <c r="H36" s="29" t="s">
        <v>386</v>
      </c>
      <c r="I36" s="88">
        <v>11</v>
      </c>
      <c r="J36" s="28" t="s">
        <v>789</v>
      </c>
      <c r="K36" s="82">
        <v>5.5</v>
      </c>
      <c r="L36" s="82">
        <v>0</v>
      </c>
      <c r="M36" s="82">
        <v>0</v>
      </c>
      <c r="N36" s="82">
        <v>2</v>
      </c>
      <c r="O36" s="82">
        <v>2</v>
      </c>
      <c r="P36" s="82">
        <v>4</v>
      </c>
      <c r="Q36" s="82">
        <v>5.5</v>
      </c>
      <c r="R36" s="82">
        <v>2</v>
      </c>
      <c r="S36" s="82">
        <v>6</v>
      </c>
      <c r="T36" s="82">
        <v>1</v>
      </c>
      <c r="U36" s="82">
        <v>0</v>
      </c>
      <c r="V36" s="82">
        <v>0</v>
      </c>
      <c r="W36" s="82">
        <v>3</v>
      </c>
      <c r="X36" s="82">
        <v>0</v>
      </c>
      <c r="Y36" s="44">
        <f t="shared" si="0"/>
        <v>31</v>
      </c>
      <c r="Z36" s="81">
        <f t="shared" si="1"/>
        <v>36.046511627906973</v>
      </c>
      <c r="AA36" s="43"/>
    </row>
    <row r="37" spans="1:27" ht="15.75" customHeight="1" x14ac:dyDescent="0.25">
      <c r="A37" s="79">
        <v>30</v>
      </c>
      <c r="B37" s="28" t="s">
        <v>778</v>
      </c>
      <c r="C37" s="28" t="s">
        <v>366</v>
      </c>
      <c r="D37" s="28" t="s">
        <v>779</v>
      </c>
      <c r="E37" s="88" t="s">
        <v>238</v>
      </c>
      <c r="F37" s="30">
        <v>38979</v>
      </c>
      <c r="G37" s="89" t="s">
        <v>2</v>
      </c>
      <c r="H37" s="29" t="s">
        <v>386</v>
      </c>
      <c r="I37" s="88">
        <v>11</v>
      </c>
      <c r="J37" s="28" t="s">
        <v>798</v>
      </c>
      <c r="K37" s="82">
        <v>6.5</v>
      </c>
      <c r="L37" s="82">
        <v>2</v>
      </c>
      <c r="M37" s="82">
        <v>1</v>
      </c>
      <c r="N37" s="82">
        <v>0</v>
      </c>
      <c r="O37" s="82">
        <v>3</v>
      </c>
      <c r="P37" s="82">
        <v>2</v>
      </c>
      <c r="Q37" s="82">
        <v>5.5</v>
      </c>
      <c r="R37" s="82">
        <v>3</v>
      </c>
      <c r="S37" s="82">
        <v>3</v>
      </c>
      <c r="T37" s="82">
        <v>0</v>
      </c>
      <c r="U37" s="82">
        <v>0</v>
      </c>
      <c r="V37" s="82">
        <v>0</v>
      </c>
      <c r="W37" s="82">
        <v>3</v>
      </c>
      <c r="X37" s="82">
        <v>1</v>
      </c>
      <c r="Y37" s="44">
        <f t="shared" si="0"/>
        <v>30</v>
      </c>
      <c r="Z37" s="81">
        <f t="shared" si="1"/>
        <v>34.883720930232556</v>
      </c>
      <c r="AA37" s="43"/>
    </row>
    <row r="38" spans="1:27" ht="15.75" customHeight="1" x14ac:dyDescent="0.25">
      <c r="A38" s="79">
        <v>31</v>
      </c>
      <c r="B38" s="36" t="s">
        <v>874</v>
      </c>
      <c r="C38" s="36" t="s">
        <v>37</v>
      </c>
      <c r="D38" s="36" t="s">
        <v>69</v>
      </c>
      <c r="E38" s="88" t="s">
        <v>238</v>
      </c>
      <c r="F38" s="32">
        <v>38975</v>
      </c>
      <c r="G38" s="89" t="s">
        <v>2</v>
      </c>
      <c r="H38" s="36" t="s">
        <v>227</v>
      </c>
      <c r="I38" s="88">
        <v>11</v>
      </c>
      <c r="J38" s="35" t="s">
        <v>609</v>
      </c>
      <c r="K38" s="82">
        <v>3</v>
      </c>
      <c r="L38" s="82">
        <v>2</v>
      </c>
      <c r="M38" s="82">
        <v>0</v>
      </c>
      <c r="N38" s="82">
        <v>0</v>
      </c>
      <c r="O38" s="82">
        <v>3</v>
      </c>
      <c r="P38" s="82">
        <v>2</v>
      </c>
      <c r="Q38" s="82">
        <v>5.5</v>
      </c>
      <c r="R38" s="82">
        <v>4</v>
      </c>
      <c r="S38" s="82">
        <v>1</v>
      </c>
      <c r="T38" s="82">
        <v>0</v>
      </c>
      <c r="U38" s="82">
        <v>1</v>
      </c>
      <c r="V38" s="82">
        <v>2</v>
      </c>
      <c r="W38" s="82">
        <v>3</v>
      </c>
      <c r="X38" s="82">
        <v>2</v>
      </c>
      <c r="Y38" s="44">
        <f t="shared" si="0"/>
        <v>28.5</v>
      </c>
      <c r="Z38" s="81">
        <f t="shared" si="1"/>
        <v>33.139534883720927</v>
      </c>
      <c r="AA38" s="43"/>
    </row>
    <row r="39" spans="1:27" ht="15.75" customHeight="1" x14ac:dyDescent="0.25">
      <c r="A39" s="79">
        <v>32</v>
      </c>
      <c r="B39" s="36" t="s">
        <v>875</v>
      </c>
      <c r="C39" s="36" t="s">
        <v>43</v>
      </c>
      <c r="D39" s="36" t="s">
        <v>38</v>
      </c>
      <c r="E39" s="88" t="s">
        <v>238</v>
      </c>
      <c r="F39" s="32">
        <v>38937</v>
      </c>
      <c r="G39" s="89" t="s">
        <v>2</v>
      </c>
      <c r="H39" s="36" t="s">
        <v>227</v>
      </c>
      <c r="I39" s="88">
        <v>11</v>
      </c>
      <c r="J39" s="35" t="s">
        <v>609</v>
      </c>
      <c r="K39" s="82">
        <v>6.5</v>
      </c>
      <c r="L39" s="82">
        <v>2</v>
      </c>
      <c r="M39" s="82">
        <v>0</v>
      </c>
      <c r="N39" s="82">
        <v>2</v>
      </c>
      <c r="O39" s="82">
        <v>2</v>
      </c>
      <c r="P39" s="82">
        <v>2</v>
      </c>
      <c r="Q39" s="82">
        <v>3.5</v>
      </c>
      <c r="R39" s="82">
        <v>2</v>
      </c>
      <c r="S39" s="82">
        <v>3</v>
      </c>
      <c r="T39" s="82">
        <v>1</v>
      </c>
      <c r="U39" s="82">
        <v>0</v>
      </c>
      <c r="V39" s="82">
        <v>2</v>
      </c>
      <c r="W39" s="82">
        <v>1</v>
      </c>
      <c r="X39" s="82">
        <v>1</v>
      </c>
      <c r="Y39" s="44">
        <f t="shared" si="0"/>
        <v>28</v>
      </c>
      <c r="Z39" s="81">
        <f t="shared" si="1"/>
        <v>32.558139534883722</v>
      </c>
      <c r="AA39" s="43"/>
    </row>
    <row r="40" spans="1:27" ht="15.75" customHeight="1" x14ac:dyDescent="0.25">
      <c r="A40" s="79">
        <v>33</v>
      </c>
      <c r="B40" s="28" t="s">
        <v>873</v>
      </c>
      <c r="C40" s="28" t="s">
        <v>371</v>
      </c>
      <c r="D40" s="28" t="s">
        <v>38</v>
      </c>
      <c r="E40" s="88" t="s">
        <v>238</v>
      </c>
      <c r="F40" s="30">
        <v>39311</v>
      </c>
      <c r="G40" s="89" t="s">
        <v>2</v>
      </c>
      <c r="H40" s="28" t="s">
        <v>927</v>
      </c>
      <c r="I40" s="88">
        <v>11</v>
      </c>
      <c r="J40" s="28" t="s">
        <v>930</v>
      </c>
      <c r="K40" s="82">
        <v>7</v>
      </c>
      <c r="L40" s="82">
        <v>1</v>
      </c>
      <c r="M40" s="82">
        <v>0</v>
      </c>
      <c r="N40" s="82">
        <v>2</v>
      </c>
      <c r="O40" s="82">
        <v>2</v>
      </c>
      <c r="P40" s="82">
        <v>2</v>
      </c>
      <c r="Q40" s="82">
        <v>4.5</v>
      </c>
      <c r="R40" s="82">
        <v>5</v>
      </c>
      <c r="S40" s="82">
        <v>3</v>
      </c>
      <c r="T40" s="82">
        <v>0</v>
      </c>
      <c r="U40" s="82">
        <v>0</v>
      </c>
      <c r="V40" s="82">
        <v>0</v>
      </c>
      <c r="W40" s="82">
        <v>1</v>
      </c>
      <c r="X40" s="82">
        <v>0</v>
      </c>
      <c r="Y40" s="44">
        <f t="shared" ref="Y40:Y61" si="2">SUM(K40:X40)</f>
        <v>27.5</v>
      </c>
      <c r="Z40" s="81">
        <f t="shared" ref="Z40:Z61" si="3">Y40*100/86</f>
        <v>31.976744186046513</v>
      </c>
      <c r="AA40" s="43"/>
    </row>
    <row r="41" spans="1:27" ht="15.75" customHeight="1" x14ac:dyDescent="0.25">
      <c r="A41" s="79">
        <v>34</v>
      </c>
      <c r="B41" s="29" t="s">
        <v>869</v>
      </c>
      <c r="C41" s="29" t="s">
        <v>870</v>
      </c>
      <c r="D41" s="29" t="s">
        <v>135</v>
      </c>
      <c r="E41" s="88" t="s">
        <v>238</v>
      </c>
      <c r="F41" s="31">
        <v>38730</v>
      </c>
      <c r="G41" s="89" t="s">
        <v>2</v>
      </c>
      <c r="H41" s="29" t="s">
        <v>226</v>
      </c>
      <c r="I41" s="88">
        <v>11</v>
      </c>
      <c r="J41" s="29" t="s">
        <v>929</v>
      </c>
      <c r="K41" s="82">
        <v>7.5</v>
      </c>
      <c r="L41" s="82">
        <v>1</v>
      </c>
      <c r="M41" s="82">
        <v>1</v>
      </c>
      <c r="N41" s="82">
        <v>0</v>
      </c>
      <c r="O41" s="82">
        <v>0</v>
      </c>
      <c r="P41" s="82">
        <v>0</v>
      </c>
      <c r="Q41" s="82">
        <v>7</v>
      </c>
      <c r="R41" s="82">
        <v>5</v>
      </c>
      <c r="S41" s="82">
        <v>2.4</v>
      </c>
      <c r="T41" s="82">
        <v>0</v>
      </c>
      <c r="U41" s="82">
        <v>0</v>
      </c>
      <c r="V41" s="82">
        <v>0</v>
      </c>
      <c r="W41" s="82">
        <v>2</v>
      </c>
      <c r="X41" s="82">
        <v>1</v>
      </c>
      <c r="Y41" s="44">
        <f t="shared" si="2"/>
        <v>26.9</v>
      </c>
      <c r="Z41" s="81">
        <f t="shared" si="3"/>
        <v>31.279069767441861</v>
      </c>
      <c r="AA41" s="43"/>
    </row>
    <row r="42" spans="1:27" ht="15.75" customHeight="1" x14ac:dyDescent="0.25">
      <c r="A42" s="79">
        <v>35</v>
      </c>
      <c r="B42" s="35" t="s">
        <v>912</v>
      </c>
      <c r="C42" s="35" t="s">
        <v>913</v>
      </c>
      <c r="D42" s="35" t="s">
        <v>184</v>
      </c>
      <c r="E42" s="88" t="s">
        <v>8</v>
      </c>
      <c r="F42" s="34">
        <v>38968</v>
      </c>
      <c r="G42" s="89" t="s">
        <v>2</v>
      </c>
      <c r="H42" s="35" t="s">
        <v>227</v>
      </c>
      <c r="I42" s="88">
        <v>11</v>
      </c>
      <c r="J42" s="35" t="s">
        <v>609</v>
      </c>
      <c r="K42" s="82">
        <v>4</v>
      </c>
      <c r="L42" s="82">
        <v>1</v>
      </c>
      <c r="M42" s="82">
        <v>0</v>
      </c>
      <c r="N42" s="82">
        <v>0</v>
      </c>
      <c r="O42" s="82">
        <v>0</v>
      </c>
      <c r="P42" s="82">
        <v>1</v>
      </c>
      <c r="Q42" s="82">
        <v>5.5</v>
      </c>
      <c r="R42" s="82">
        <v>4</v>
      </c>
      <c r="S42" s="82">
        <v>3</v>
      </c>
      <c r="T42" s="82">
        <v>2</v>
      </c>
      <c r="U42" s="82">
        <v>0</v>
      </c>
      <c r="V42" s="82">
        <v>0</v>
      </c>
      <c r="W42" s="82">
        <v>4</v>
      </c>
      <c r="X42" s="82">
        <v>2</v>
      </c>
      <c r="Y42" s="44">
        <f t="shared" si="2"/>
        <v>26.5</v>
      </c>
      <c r="Z42" s="81">
        <f t="shared" si="3"/>
        <v>30.813953488372093</v>
      </c>
      <c r="AA42" s="43"/>
    </row>
    <row r="43" spans="1:27" ht="15.75" customHeight="1" x14ac:dyDescent="0.25">
      <c r="A43" s="79">
        <v>36</v>
      </c>
      <c r="B43" s="28" t="s">
        <v>899</v>
      </c>
      <c r="C43" s="28" t="s">
        <v>431</v>
      </c>
      <c r="D43" s="28" t="s">
        <v>75</v>
      </c>
      <c r="E43" s="88" t="s">
        <v>238</v>
      </c>
      <c r="F43" s="30">
        <v>39015</v>
      </c>
      <c r="G43" s="89" t="s">
        <v>2</v>
      </c>
      <c r="H43" s="29" t="s">
        <v>235</v>
      </c>
      <c r="I43" s="88">
        <v>11</v>
      </c>
      <c r="J43" s="28" t="s">
        <v>934</v>
      </c>
      <c r="K43" s="82">
        <v>5</v>
      </c>
      <c r="L43" s="82">
        <v>1.5</v>
      </c>
      <c r="M43" s="82">
        <v>0</v>
      </c>
      <c r="N43" s="82">
        <v>0</v>
      </c>
      <c r="O43" s="82">
        <v>3</v>
      </c>
      <c r="P43" s="82">
        <v>1</v>
      </c>
      <c r="Q43" s="82">
        <v>5</v>
      </c>
      <c r="R43" s="82">
        <v>5</v>
      </c>
      <c r="S43" s="82">
        <v>1</v>
      </c>
      <c r="T43" s="82">
        <v>1</v>
      </c>
      <c r="U43" s="82">
        <v>1</v>
      </c>
      <c r="V43" s="82">
        <v>0</v>
      </c>
      <c r="W43" s="82">
        <v>1</v>
      </c>
      <c r="X43" s="82">
        <v>2</v>
      </c>
      <c r="Y43" s="44">
        <f t="shared" si="2"/>
        <v>26.5</v>
      </c>
      <c r="Z43" s="81">
        <f t="shared" si="3"/>
        <v>30.813953488372093</v>
      </c>
      <c r="AA43" s="43"/>
    </row>
    <row r="44" spans="1:27" ht="15.75" customHeight="1" x14ac:dyDescent="0.25">
      <c r="A44" s="79">
        <v>37</v>
      </c>
      <c r="B44" s="28" t="s">
        <v>897</v>
      </c>
      <c r="C44" s="28" t="s">
        <v>68</v>
      </c>
      <c r="D44" s="28" t="s">
        <v>80</v>
      </c>
      <c r="E44" s="88" t="s">
        <v>238</v>
      </c>
      <c r="F44" s="31">
        <v>38958</v>
      </c>
      <c r="G44" s="89" t="s">
        <v>2</v>
      </c>
      <c r="H44" s="29" t="s">
        <v>504</v>
      </c>
      <c r="I44" s="88">
        <v>11</v>
      </c>
      <c r="J44" s="29" t="s">
        <v>527</v>
      </c>
      <c r="K44" s="82">
        <v>6</v>
      </c>
      <c r="L44" s="82">
        <v>0</v>
      </c>
      <c r="M44" s="82">
        <v>0</v>
      </c>
      <c r="N44" s="82">
        <v>0</v>
      </c>
      <c r="O44" s="82">
        <v>4</v>
      </c>
      <c r="P44" s="82">
        <v>2</v>
      </c>
      <c r="Q44" s="82">
        <v>5.5</v>
      </c>
      <c r="R44" s="82">
        <v>2</v>
      </c>
      <c r="S44" s="82">
        <v>2.5</v>
      </c>
      <c r="T44" s="82">
        <v>2</v>
      </c>
      <c r="U44" s="82">
        <v>0</v>
      </c>
      <c r="V44" s="82">
        <v>1</v>
      </c>
      <c r="W44" s="82">
        <v>0</v>
      </c>
      <c r="X44" s="82">
        <v>1</v>
      </c>
      <c r="Y44" s="44">
        <f t="shared" si="2"/>
        <v>26</v>
      </c>
      <c r="Z44" s="81">
        <f t="shared" si="3"/>
        <v>30.232558139534884</v>
      </c>
      <c r="AA44" s="43"/>
    </row>
    <row r="45" spans="1:27" ht="15.75" customHeight="1" x14ac:dyDescent="0.25">
      <c r="A45" s="79">
        <v>38</v>
      </c>
      <c r="B45" s="29" t="s">
        <v>896</v>
      </c>
      <c r="C45" s="29" t="s">
        <v>148</v>
      </c>
      <c r="D45" s="29" t="s">
        <v>108</v>
      </c>
      <c r="E45" s="88" t="s">
        <v>238</v>
      </c>
      <c r="F45" s="31">
        <v>39190</v>
      </c>
      <c r="G45" s="89" t="s">
        <v>2</v>
      </c>
      <c r="H45" s="29" t="s">
        <v>228</v>
      </c>
      <c r="I45" s="88">
        <v>11</v>
      </c>
      <c r="J45" s="29" t="s">
        <v>931</v>
      </c>
      <c r="K45" s="82">
        <v>7.5</v>
      </c>
      <c r="L45" s="82">
        <v>1</v>
      </c>
      <c r="M45" s="82">
        <v>0</v>
      </c>
      <c r="N45" s="82">
        <v>0</v>
      </c>
      <c r="O45" s="82">
        <v>2</v>
      </c>
      <c r="P45" s="82">
        <v>2</v>
      </c>
      <c r="Q45" s="82">
        <v>6</v>
      </c>
      <c r="R45" s="82">
        <v>4</v>
      </c>
      <c r="S45" s="82">
        <v>2</v>
      </c>
      <c r="T45" s="82">
        <v>1</v>
      </c>
      <c r="U45" s="82">
        <v>0</v>
      </c>
      <c r="V45" s="82">
        <v>0</v>
      </c>
      <c r="W45" s="82">
        <v>0</v>
      </c>
      <c r="X45" s="82">
        <v>0</v>
      </c>
      <c r="Y45" s="44">
        <f t="shared" si="2"/>
        <v>25.5</v>
      </c>
      <c r="Z45" s="81">
        <f t="shared" si="3"/>
        <v>29.651162790697676</v>
      </c>
      <c r="AA45" s="43"/>
    </row>
    <row r="46" spans="1:27" ht="15.75" customHeight="1" x14ac:dyDescent="0.25">
      <c r="A46" s="79">
        <v>39</v>
      </c>
      <c r="B46" s="28" t="s">
        <v>888</v>
      </c>
      <c r="C46" s="28" t="s">
        <v>889</v>
      </c>
      <c r="D46" s="28" t="s">
        <v>101</v>
      </c>
      <c r="E46" s="88" t="s">
        <v>238</v>
      </c>
      <c r="F46" s="30">
        <v>38965</v>
      </c>
      <c r="G46" s="89" t="s">
        <v>2</v>
      </c>
      <c r="H46" s="28" t="s">
        <v>927</v>
      </c>
      <c r="I46" s="88">
        <v>11</v>
      </c>
      <c r="J46" s="28" t="s">
        <v>930</v>
      </c>
      <c r="K46" s="82">
        <v>5</v>
      </c>
      <c r="L46" s="82">
        <v>2</v>
      </c>
      <c r="M46" s="82">
        <v>0</v>
      </c>
      <c r="N46" s="82">
        <v>2</v>
      </c>
      <c r="O46" s="82">
        <v>3</v>
      </c>
      <c r="P46" s="82">
        <v>0</v>
      </c>
      <c r="Q46" s="82">
        <v>3.5</v>
      </c>
      <c r="R46" s="82">
        <v>3</v>
      </c>
      <c r="S46" s="82">
        <v>3.5</v>
      </c>
      <c r="T46" s="82">
        <v>0.5</v>
      </c>
      <c r="U46" s="82">
        <v>0</v>
      </c>
      <c r="V46" s="82">
        <v>0</v>
      </c>
      <c r="W46" s="82">
        <v>1</v>
      </c>
      <c r="X46" s="82">
        <v>0</v>
      </c>
      <c r="Y46" s="44">
        <f t="shared" si="2"/>
        <v>23.5</v>
      </c>
      <c r="Z46" s="81">
        <f t="shared" si="3"/>
        <v>27.325581395348838</v>
      </c>
      <c r="AA46" s="43"/>
    </row>
    <row r="47" spans="1:27" ht="15.75" customHeight="1" x14ac:dyDescent="0.25">
      <c r="A47" s="79">
        <v>40</v>
      </c>
      <c r="B47" s="60" t="s">
        <v>887</v>
      </c>
      <c r="C47" s="60" t="s">
        <v>939</v>
      </c>
      <c r="D47" s="60" t="s">
        <v>92</v>
      </c>
      <c r="E47" s="88" t="s">
        <v>238</v>
      </c>
      <c r="F47" s="31">
        <v>38886</v>
      </c>
      <c r="G47" s="89" t="s">
        <v>2</v>
      </c>
      <c r="H47" s="29" t="s">
        <v>386</v>
      </c>
      <c r="I47" s="88">
        <v>11</v>
      </c>
      <c r="J47" s="60" t="s">
        <v>798</v>
      </c>
      <c r="K47" s="82">
        <v>5.5</v>
      </c>
      <c r="L47" s="82">
        <v>1.5</v>
      </c>
      <c r="M47" s="82">
        <v>0</v>
      </c>
      <c r="N47" s="82">
        <v>0</v>
      </c>
      <c r="O47" s="82">
        <v>3</v>
      </c>
      <c r="P47" s="82">
        <v>0</v>
      </c>
      <c r="Q47" s="82">
        <v>3</v>
      </c>
      <c r="R47" s="82">
        <v>5</v>
      </c>
      <c r="S47" s="82">
        <v>1.5</v>
      </c>
      <c r="T47" s="82">
        <v>1</v>
      </c>
      <c r="U47" s="82">
        <v>0</v>
      </c>
      <c r="V47" s="82">
        <v>0</v>
      </c>
      <c r="W47" s="82">
        <v>1</v>
      </c>
      <c r="X47" s="82">
        <v>2</v>
      </c>
      <c r="Y47" s="44">
        <f t="shared" si="2"/>
        <v>23.5</v>
      </c>
      <c r="Z47" s="81">
        <f t="shared" si="3"/>
        <v>27.325581395348838</v>
      </c>
      <c r="AA47" s="43"/>
    </row>
    <row r="48" spans="1:27" ht="15.75" customHeight="1" x14ac:dyDescent="0.25">
      <c r="A48" s="79">
        <v>41</v>
      </c>
      <c r="B48" s="29" t="s">
        <v>591</v>
      </c>
      <c r="C48" s="29" t="s">
        <v>52</v>
      </c>
      <c r="D48" s="29" t="s">
        <v>143</v>
      </c>
      <c r="E48" s="88" t="s">
        <v>238</v>
      </c>
      <c r="F48" s="31">
        <v>39061</v>
      </c>
      <c r="G48" s="89" t="s">
        <v>2</v>
      </c>
      <c r="H48" s="29" t="s">
        <v>861</v>
      </c>
      <c r="I48" s="88">
        <v>11</v>
      </c>
      <c r="J48" s="29" t="s">
        <v>601</v>
      </c>
      <c r="K48" s="82">
        <v>7</v>
      </c>
      <c r="L48" s="82">
        <v>1</v>
      </c>
      <c r="M48" s="82">
        <v>0</v>
      </c>
      <c r="N48" s="82">
        <v>2</v>
      </c>
      <c r="O48" s="82">
        <v>0</v>
      </c>
      <c r="P48" s="82">
        <v>0</v>
      </c>
      <c r="Q48" s="82">
        <v>5</v>
      </c>
      <c r="R48" s="82">
        <v>5</v>
      </c>
      <c r="S48" s="82">
        <v>2.5</v>
      </c>
      <c r="T48" s="82">
        <v>0</v>
      </c>
      <c r="U48" s="82">
        <v>0</v>
      </c>
      <c r="V48" s="82">
        <v>0</v>
      </c>
      <c r="W48" s="82">
        <v>0</v>
      </c>
      <c r="X48" s="82">
        <v>0</v>
      </c>
      <c r="Y48" s="44">
        <f t="shared" si="2"/>
        <v>22.5</v>
      </c>
      <c r="Z48" s="81">
        <f t="shared" si="3"/>
        <v>26.162790697674417</v>
      </c>
      <c r="AA48" s="43"/>
    </row>
    <row r="49" spans="1:27" ht="15.75" customHeight="1" x14ac:dyDescent="0.25">
      <c r="A49" s="79">
        <v>42</v>
      </c>
      <c r="B49" s="36" t="s">
        <v>904</v>
      </c>
      <c r="C49" s="36" t="s">
        <v>43</v>
      </c>
      <c r="D49" s="36" t="s">
        <v>165</v>
      </c>
      <c r="E49" s="88" t="s">
        <v>238</v>
      </c>
      <c r="F49" s="32">
        <v>39332</v>
      </c>
      <c r="G49" s="89" t="s">
        <v>2</v>
      </c>
      <c r="H49" s="36" t="s">
        <v>227</v>
      </c>
      <c r="I49" s="88">
        <v>11</v>
      </c>
      <c r="J49" s="35" t="s">
        <v>609</v>
      </c>
      <c r="K49" s="82">
        <v>5.5</v>
      </c>
      <c r="L49" s="82">
        <v>0</v>
      </c>
      <c r="M49" s="82">
        <v>0</v>
      </c>
      <c r="N49" s="82">
        <v>0</v>
      </c>
      <c r="O49" s="82">
        <v>2</v>
      </c>
      <c r="P49" s="82">
        <v>2</v>
      </c>
      <c r="Q49" s="82">
        <v>5.5</v>
      </c>
      <c r="R49" s="82">
        <v>4</v>
      </c>
      <c r="S49" s="82">
        <v>1.5</v>
      </c>
      <c r="T49" s="82">
        <v>0</v>
      </c>
      <c r="U49" s="82">
        <v>0</v>
      </c>
      <c r="V49" s="82">
        <v>0</v>
      </c>
      <c r="W49" s="82">
        <v>0</v>
      </c>
      <c r="X49" s="82">
        <v>2</v>
      </c>
      <c r="Y49" s="44">
        <f t="shared" si="2"/>
        <v>22.5</v>
      </c>
      <c r="Z49" s="81">
        <f t="shared" si="3"/>
        <v>26.162790697674417</v>
      </c>
      <c r="AA49" s="43"/>
    </row>
    <row r="50" spans="1:27" ht="15.75" customHeight="1" x14ac:dyDescent="0.25">
      <c r="A50" s="79">
        <v>43</v>
      </c>
      <c r="B50" s="28" t="s">
        <v>573</v>
      </c>
      <c r="C50" s="28" t="s">
        <v>191</v>
      </c>
      <c r="D50" s="28" t="s">
        <v>26</v>
      </c>
      <c r="E50" s="88" t="s">
        <v>238</v>
      </c>
      <c r="F50" s="30">
        <v>38888</v>
      </c>
      <c r="G50" s="89" t="s">
        <v>2</v>
      </c>
      <c r="H50" s="29" t="s">
        <v>386</v>
      </c>
      <c r="I50" s="88">
        <v>11</v>
      </c>
      <c r="J50" s="28" t="s">
        <v>789</v>
      </c>
      <c r="K50" s="82">
        <v>5</v>
      </c>
      <c r="L50" s="82">
        <v>0</v>
      </c>
      <c r="M50" s="82">
        <v>0</v>
      </c>
      <c r="N50" s="82">
        <v>0</v>
      </c>
      <c r="O50" s="82">
        <v>0</v>
      </c>
      <c r="P50" s="82">
        <v>2</v>
      </c>
      <c r="Q50" s="82">
        <v>4.5</v>
      </c>
      <c r="R50" s="82">
        <v>0</v>
      </c>
      <c r="S50" s="82">
        <v>3</v>
      </c>
      <c r="T50" s="82">
        <v>1</v>
      </c>
      <c r="U50" s="82">
        <v>0</v>
      </c>
      <c r="V50" s="82">
        <v>7</v>
      </c>
      <c r="W50" s="82">
        <v>0</v>
      </c>
      <c r="X50" s="82">
        <v>0</v>
      </c>
      <c r="Y50" s="44">
        <f t="shared" si="2"/>
        <v>22.5</v>
      </c>
      <c r="Z50" s="81">
        <f t="shared" si="3"/>
        <v>26.162790697674417</v>
      </c>
      <c r="AA50" s="43"/>
    </row>
    <row r="51" spans="1:27" ht="15.75" customHeight="1" x14ac:dyDescent="0.25">
      <c r="A51" s="79">
        <v>44</v>
      </c>
      <c r="B51" s="28" t="s">
        <v>955</v>
      </c>
      <c r="C51" s="28" t="s">
        <v>74</v>
      </c>
      <c r="D51" s="28" t="s">
        <v>44</v>
      </c>
      <c r="E51" s="88" t="s">
        <v>238</v>
      </c>
      <c r="F51" s="30">
        <v>39353</v>
      </c>
      <c r="G51" s="89" t="s">
        <v>2</v>
      </c>
      <c r="H51" s="90" t="s">
        <v>389</v>
      </c>
      <c r="I51" s="88">
        <v>11</v>
      </c>
      <c r="J51" s="28" t="s">
        <v>941</v>
      </c>
      <c r="K51" s="82">
        <v>5.5</v>
      </c>
      <c r="L51" s="82">
        <v>0</v>
      </c>
      <c r="M51" s="82">
        <v>0</v>
      </c>
      <c r="N51" s="82">
        <v>0</v>
      </c>
      <c r="O51" s="82">
        <v>2</v>
      </c>
      <c r="P51" s="82">
        <v>2</v>
      </c>
      <c r="Q51" s="82">
        <v>4</v>
      </c>
      <c r="R51" s="82">
        <v>1</v>
      </c>
      <c r="S51" s="82">
        <v>1.5</v>
      </c>
      <c r="T51" s="82">
        <v>1</v>
      </c>
      <c r="U51" s="82">
        <v>0</v>
      </c>
      <c r="V51" s="82">
        <v>4</v>
      </c>
      <c r="W51" s="82">
        <v>0</v>
      </c>
      <c r="X51" s="82">
        <v>1</v>
      </c>
      <c r="Y51" s="44">
        <f t="shared" si="2"/>
        <v>22</v>
      </c>
      <c r="Z51" s="81">
        <f t="shared" si="3"/>
        <v>25.581395348837209</v>
      </c>
      <c r="AA51" s="43"/>
    </row>
    <row r="52" spans="1:27" ht="15.75" customHeight="1" x14ac:dyDescent="0.25">
      <c r="A52" s="79">
        <v>45</v>
      </c>
      <c r="B52" s="29" t="s">
        <v>908</v>
      </c>
      <c r="C52" s="29" t="s">
        <v>909</v>
      </c>
      <c r="D52" s="29" t="s">
        <v>108</v>
      </c>
      <c r="E52" s="88" t="s">
        <v>238</v>
      </c>
      <c r="F52" s="31">
        <v>38916</v>
      </c>
      <c r="G52" s="89" t="s">
        <v>2</v>
      </c>
      <c r="H52" s="29" t="s">
        <v>386</v>
      </c>
      <c r="I52" s="88">
        <v>11</v>
      </c>
      <c r="J52" s="28" t="s">
        <v>789</v>
      </c>
      <c r="K52" s="82">
        <v>5.5</v>
      </c>
      <c r="L52" s="82">
        <v>0</v>
      </c>
      <c r="M52" s="82">
        <v>0</v>
      </c>
      <c r="N52" s="82">
        <v>0</v>
      </c>
      <c r="O52" s="82">
        <v>3</v>
      </c>
      <c r="P52" s="82">
        <v>2</v>
      </c>
      <c r="Q52" s="82">
        <v>5</v>
      </c>
      <c r="R52" s="82">
        <v>2</v>
      </c>
      <c r="S52" s="82">
        <v>1.8</v>
      </c>
      <c r="T52" s="82">
        <v>0</v>
      </c>
      <c r="U52" s="82">
        <v>0</v>
      </c>
      <c r="V52" s="82">
        <v>0</v>
      </c>
      <c r="W52" s="82">
        <v>2</v>
      </c>
      <c r="X52" s="82">
        <v>0</v>
      </c>
      <c r="Y52" s="82">
        <f t="shared" si="2"/>
        <v>21.3</v>
      </c>
      <c r="Z52" s="81">
        <f t="shared" si="3"/>
        <v>24.767441860465116</v>
      </c>
      <c r="AA52" s="43"/>
    </row>
    <row r="53" spans="1:27" ht="15.75" customHeight="1" x14ac:dyDescent="0.25">
      <c r="A53" s="79">
        <v>46</v>
      </c>
      <c r="B53" s="36" t="s">
        <v>884</v>
      </c>
      <c r="C53" s="36" t="s">
        <v>52</v>
      </c>
      <c r="D53" s="36" t="s">
        <v>287</v>
      </c>
      <c r="E53" s="88" t="s">
        <v>238</v>
      </c>
      <c r="F53" s="32">
        <v>38910</v>
      </c>
      <c r="G53" s="89" t="s">
        <v>2</v>
      </c>
      <c r="H53" s="36" t="s">
        <v>680</v>
      </c>
      <c r="I53" s="88">
        <v>11</v>
      </c>
      <c r="J53" s="36" t="s">
        <v>695</v>
      </c>
      <c r="K53" s="82">
        <v>4</v>
      </c>
      <c r="L53" s="82">
        <v>0</v>
      </c>
      <c r="M53" s="82">
        <v>0</v>
      </c>
      <c r="N53" s="82">
        <v>2</v>
      </c>
      <c r="O53" s="82">
        <v>2</v>
      </c>
      <c r="P53" s="82">
        <v>2</v>
      </c>
      <c r="Q53" s="82">
        <v>5</v>
      </c>
      <c r="R53" s="82">
        <v>2</v>
      </c>
      <c r="S53" s="82">
        <v>1</v>
      </c>
      <c r="T53" s="82">
        <v>0</v>
      </c>
      <c r="U53" s="82">
        <v>0</v>
      </c>
      <c r="V53" s="82">
        <v>0</v>
      </c>
      <c r="W53" s="82">
        <v>3</v>
      </c>
      <c r="X53" s="82">
        <v>0</v>
      </c>
      <c r="Y53" s="44">
        <f t="shared" si="2"/>
        <v>21</v>
      </c>
      <c r="Z53" s="81">
        <f t="shared" si="3"/>
        <v>24.418604651162791</v>
      </c>
      <c r="AA53" s="43"/>
    </row>
    <row r="54" spans="1:27" ht="15.75" customHeight="1" x14ac:dyDescent="0.25">
      <c r="A54" s="79">
        <v>47</v>
      </c>
      <c r="B54" s="60" t="s">
        <v>867</v>
      </c>
      <c r="C54" s="60" t="s">
        <v>25</v>
      </c>
      <c r="D54" s="60" t="s">
        <v>583</v>
      </c>
      <c r="E54" s="88" t="s">
        <v>238</v>
      </c>
      <c r="F54" s="31">
        <v>38904</v>
      </c>
      <c r="G54" s="89" t="s">
        <v>2</v>
      </c>
      <c r="H54" s="29" t="s">
        <v>386</v>
      </c>
      <c r="I54" s="88">
        <v>11</v>
      </c>
      <c r="J54" s="60" t="s">
        <v>798</v>
      </c>
      <c r="K54" s="82">
        <v>5.5</v>
      </c>
      <c r="L54" s="82">
        <v>0</v>
      </c>
      <c r="M54" s="82">
        <v>0</v>
      </c>
      <c r="N54" s="82">
        <v>2</v>
      </c>
      <c r="O54" s="82">
        <v>2</v>
      </c>
      <c r="P54" s="82">
        <v>2</v>
      </c>
      <c r="Q54" s="82">
        <v>4.5</v>
      </c>
      <c r="R54" s="82">
        <v>1</v>
      </c>
      <c r="S54" s="82">
        <v>3</v>
      </c>
      <c r="T54" s="82">
        <v>0</v>
      </c>
      <c r="U54" s="82">
        <v>0</v>
      </c>
      <c r="V54" s="82">
        <v>0</v>
      </c>
      <c r="W54" s="82">
        <v>0</v>
      </c>
      <c r="X54" s="82">
        <v>0</v>
      </c>
      <c r="Y54" s="44">
        <f t="shared" si="2"/>
        <v>20</v>
      </c>
      <c r="Z54" s="81">
        <f t="shared" si="3"/>
        <v>23.255813953488371</v>
      </c>
      <c r="AA54" s="43"/>
    </row>
    <row r="55" spans="1:27" ht="15.75" customHeight="1" x14ac:dyDescent="0.25">
      <c r="A55" s="79">
        <v>48</v>
      </c>
      <c r="B55" s="28" t="s">
        <v>898</v>
      </c>
      <c r="C55" s="28" t="s">
        <v>283</v>
      </c>
      <c r="D55" s="28" t="s">
        <v>335</v>
      </c>
      <c r="E55" s="88" t="s">
        <v>8</v>
      </c>
      <c r="F55" s="31">
        <v>38918</v>
      </c>
      <c r="G55" s="89" t="s">
        <v>2</v>
      </c>
      <c r="H55" s="29" t="s">
        <v>684</v>
      </c>
      <c r="I55" s="88">
        <v>11</v>
      </c>
      <c r="J55" s="29" t="s">
        <v>933</v>
      </c>
      <c r="K55" s="82">
        <v>6.5</v>
      </c>
      <c r="L55" s="82">
        <v>1</v>
      </c>
      <c r="M55" s="82">
        <v>0</v>
      </c>
      <c r="N55" s="82">
        <v>0</v>
      </c>
      <c r="O55" s="82">
        <v>2</v>
      </c>
      <c r="P55" s="82">
        <v>0</v>
      </c>
      <c r="Q55" s="82">
        <v>5</v>
      </c>
      <c r="R55" s="82">
        <v>2</v>
      </c>
      <c r="S55" s="82">
        <v>1.5</v>
      </c>
      <c r="T55" s="82">
        <v>0</v>
      </c>
      <c r="U55" s="82">
        <v>0</v>
      </c>
      <c r="V55" s="82">
        <v>0</v>
      </c>
      <c r="W55" s="82">
        <v>2</v>
      </c>
      <c r="X55" s="82">
        <v>0</v>
      </c>
      <c r="Y55" s="44">
        <f t="shared" si="2"/>
        <v>20</v>
      </c>
      <c r="Z55" s="81">
        <f t="shared" si="3"/>
        <v>23.255813953488371</v>
      </c>
      <c r="AA55" s="43"/>
    </row>
    <row r="56" spans="1:27" ht="15.75" customHeight="1" x14ac:dyDescent="0.25">
      <c r="A56" s="79">
        <v>49</v>
      </c>
      <c r="B56" s="56" t="s">
        <v>910</v>
      </c>
      <c r="C56" s="56" t="s">
        <v>883</v>
      </c>
      <c r="D56" s="56" t="s">
        <v>911</v>
      </c>
      <c r="E56" s="88" t="s">
        <v>8</v>
      </c>
      <c r="F56" s="57">
        <v>38968</v>
      </c>
      <c r="G56" s="89" t="s">
        <v>2</v>
      </c>
      <c r="H56" s="35" t="s">
        <v>379</v>
      </c>
      <c r="I56" s="88">
        <v>11</v>
      </c>
      <c r="J56" s="35" t="s">
        <v>616</v>
      </c>
      <c r="K56" s="82">
        <v>4.5</v>
      </c>
      <c r="L56" s="82">
        <v>2</v>
      </c>
      <c r="M56" s="82">
        <v>0</v>
      </c>
      <c r="N56" s="82">
        <v>0</v>
      </c>
      <c r="O56" s="82">
        <v>1</v>
      </c>
      <c r="P56" s="82">
        <v>0</v>
      </c>
      <c r="Q56" s="82">
        <v>3</v>
      </c>
      <c r="R56" s="82">
        <v>3</v>
      </c>
      <c r="S56" s="82">
        <v>3</v>
      </c>
      <c r="T56" s="82">
        <v>0</v>
      </c>
      <c r="U56" s="82">
        <v>0</v>
      </c>
      <c r="V56" s="82">
        <v>0</v>
      </c>
      <c r="W56" s="82">
        <v>2</v>
      </c>
      <c r="X56" s="82">
        <v>1</v>
      </c>
      <c r="Y56" s="44">
        <f t="shared" si="2"/>
        <v>19.5</v>
      </c>
      <c r="Z56" s="81">
        <f t="shared" si="3"/>
        <v>22.674418604651162</v>
      </c>
      <c r="AA56" s="43"/>
    </row>
    <row r="57" spans="1:27" ht="15.75" customHeight="1" x14ac:dyDescent="0.25">
      <c r="A57" s="79">
        <v>50</v>
      </c>
      <c r="B57" s="38" t="s">
        <v>485</v>
      </c>
      <c r="C57" s="38" t="s">
        <v>907</v>
      </c>
      <c r="D57" s="38" t="s">
        <v>135</v>
      </c>
      <c r="E57" s="88" t="s">
        <v>238</v>
      </c>
      <c r="F57" s="57">
        <v>38875</v>
      </c>
      <c r="G57" s="89" t="s">
        <v>2</v>
      </c>
      <c r="H57" s="38" t="s">
        <v>233</v>
      </c>
      <c r="I57" s="88">
        <v>11</v>
      </c>
      <c r="J57" s="38" t="s">
        <v>932</v>
      </c>
      <c r="K57" s="82">
        <v>3.5</v>
      </c>
      <c r="L57" s="82">
        <v>1</v>
      </c>
      <c r="M57" s="82">
        <v>0</v>
      </c>
      <c r="N57" s="82">
        <v>0</v>
      </c>
      <c r="O57" s="82">
        <v>3</v>
      </c>
      <c r="P57" s="82">
        <v>1</v>
      </c>
      <c r="Q57" s="82">
        <v>5</v>
      </c>
      <c r="R57" s="82">
        <v>2</v>
      </c>
      <c r="S57" s="82">
        <v>2.5</v>
      </c>
      <c r="T57" s="82">
        <v>0</v>
      </c>
      <c r="U57" s="82">
        <v>0</v>
      </c>
      <c r="V57" s="82">
        <v>0</v>
      </c>
      <c r="W57" s="82">
        <v>0</v>
      </c>
      <c r="X57" s="82">
        <v>1</v>
      </c>
      <c r="Y57" s="44">
        <f t="shared" si="2"/>
        <v>19</v>
      </c>
      <c r="Z57" s="81">
        <f t="shared" si="3"/>
        <v>22.093023255813954</v>
      </c>
      <c r="AA57" s="43"/>
    </row>
    <row r="58" spans="1:27" ht="15.75" customHeight="1" x14ac:dyDescent="0.25">
      <c r="A58" s="79">
        <v>51</v>
      </c>
      <c r="B58" s="73" t="s">
        <v>914</v>
      </c>
      <c r="C58" s="73" t="s">
        <v>151</v>
      </c>
      <c r="D58" s="73" t="s">
        <v>206</v>
      </c>
      <c r="E58" s="88" t="s">
        <v>8</v>
      </c>
      <c r="F58" s="71">
        <v>38821</v>
      </c>
      <c r="G58" s="89" t="s">
        <v>2</v>
      </c>
      <c r="H58" s="73" t="s">
        <v>503</v>
      </c>
      <c r="I58" s="88">
        <v>11</v>
      </c>
      <c r="J58" s="73" t="s">
        <v>796</v>
      </c>
      <c r="K58" s="82">
        <v>2</v>
      </c>
      <c r="L58" s="82">
        <v>0</v>
      </c>
      <c r="M58" s="82">
        <v>0</v>
      </c>
      <c r="N58" s="82">
        <v>0</v>
      </c>
      <c r="O58" s="82">
        <v>3</v>
      </c>
      <c r="P58" s="82">
        <v>0</v>
      </c>
      <c r="Q58" s="82">
        <v>4</v>
      </c>
      <c r="R58" s="82">
        <v>3</v>
      </c>
      <c r="S58" s="82">
        <v>2</v>
      </c>
      <c r="T58" s="82">
        <v>0</v>
      </c>
      <c r="U58" s="82">
        <v>0</v>
      </c>
      <c r="V58" s="82">
        <v>4</v>
      </c>
      <c r="W58" s="82">
        <v>0</v>
      </c>
      <c r="X58" s="82">
        <v>0</v>
      </c>
      <c r="Y58" s="44">
        <f t="shared" si="2"/>
        <v>18</v>
      </c>
      <c r="Z58" s="81">
        <f t="shared" si="3"/>
        <v>20.930232558139537</v>
      </c>
      <c r="AA58" s="43"/>
    </row>
    <row r="59" spans="1:27" ht="15.75" customHeight="1" x14ac:dyDescent="0.25">
      <c r="A59" s="79">
        <v>52</v>
      </c>
      <c r="B59" s="36" t="s">
        <v>21</v>
      </c>
      <c r="C59" s="36" t="s">
        <v>71</v>
      </c>
      <c r="D59" s="36" t="s">
        <v>905</v>
      </c>
      <c r="E59" s="88" t="s">
        <v>238</v>
      </c>
      <c r="F59" s="32">
        <v>39156</v>
      </c>
      <c r="G59" s="89" t="s">
        <v>2</v>
      </c>
      <c r="H59" s="36" t="s">
        <v>227</v>
      </c>
      <c r="I59" s="88">
        <v>11</v>
      </c>
      <c r="J59" s="35" t="s">
        <v>609</v>
      </c>
      <c r="K59" s="82">
        <v>5</v>
      </c>
      <c r="L59" s="82">
        <v>2</v>
      </c>
      <c r="M59" s="82">
        <v>0</v>
      </c>
      <c r="N59" s="82">
        <v>0</v>
      </c>
      <c r="O59" s="82">
        <v>0</v>
      </c>
      <c r="P59" s="82">
        <v>0</v>
      </c>
      <c r="Q59" s="82">
        <v>4.5</v>
      </c>
      <c r="R59" s="82">
        <v>2</v>
      </c>
      <c r="S59" s="82">
        <v>1.8</v>
      </c>
      <c r="T59" s="82">
        <v>1</v>
      </c>
      <c r="U59" s="82">
        <v>0</v>
      </c>
      <c r="V59" s="82">
        <v>0</v>
      </c>
      <c r="W59" s="82">
        <v>0</v>
      </c>
      <c r="X59" s="82">
        <v>0</v>
      </c>
      <c r="Y59" s="44">
        <f t="shared" si="2"/>
        <v>16.3</v>
      </c>
      <c r="Z59" s="81">
        <f t="shared" si="3"/>
        <v>18.953488372093023</v>
      </c>
      <c r="AA59" s="43"/>
    </row>
    <row r="60" spans="1:27" ht="15.75" customHeight="1" x14ac:dyDescent="0.25">
      <c r="A60" s="79">
        <v>53</v>
      </c>
      <c r="B60" s="36" t="s">
        <v>900</v>
      </c>
      <c r="C60" s="36" t="s">
        <v>91</v>
      </c>
      <c r="D60" s="36" t="s">
        <v>313</v>
      </c>
      <c r="E60" s="88" t="s">
        <v>238</v>
      </c>
      <c r="F60" s="30">
        <v>39135</v>
      </c>
      <c r="G60" s="89" t="s">
        <v>2</v>
      </c>
      <c r="H60" s="36" t="s">
        <v>786</v>
      </c>
      <c r="I60" s="88">
        <v>11</v>
      </c>
      <c r="J60" s="36" t="s">
        <v>607</v>
      </c>
      <c r="K60" s="82">
        <v>4.5</v>
      </c>
      <c r="L60" s="82">
        <v>0</v>
      </c>
      <c r="M60" s="82">
        <v>0</v>
      </c>
      <c r="N60" s="82">
        <v>0</v>
      </c>
      <c r="O60" s="82">
        <v>2</v>
      </c>
      <c r="P60" s="82">
        <v>0</v>
      </c>
      <c r="Q60" s="82">
        <v>5.5</v>
      </c>
      <c r="R60" s="82">
        <v>0</v>
      </c>
      <c r="S60" s="82">
        <v>3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44">
        <f t="shared" si="2"/>
        <v>15</v>
      </c>
      <c r="Z60" s="81">
        <f t="shared" si="3"/>
        <v>17.441860465116278</v>
      </c>
      <c r="AA60" s="43"/>
    </row>
    <row r="61" spans="1:27" ht="15.75" customHeight="1" x14ac:dyDescent="0.25">
      <c r="A61" s="79">
        <v>54</v>
      </c>
      <c r="B61" s="36" t="s">
        <v>550</v>
      </c>
      <c r="C61" s="36" t="s">
        <v>43</v>
      </c>
      <c r="D61" s="36" t="s">
        <v>146</v>
      </c>
      <c r="E61" s="88" t="s">
        <v>238</v>
      </c>
      <c r="F61" s="34">
        <v>39117</v>
      </c>
      <c r="G61" s="89" t="s">
        <v>2</v>
      </c>
      <c r="H61" s="36" t="s">
        <v>680</v>
      </c>
      <c r="I61" s="88">
        <v>11</v>
      </c>
      <c r="J61" s="36" t="s">
        <v>695</v>
      </c>
      <c r="K61" s="82">
        <v>5.5</v>
      </c>
      <c r="L61" s="82">
        <v>0</v>
      </c>
      <c r="M61" s="82">
        <v>0</v>
      </c>
      <c r="N61" s="82">
        <v>0</v>
      </c>
      <c r="O61" s="82">
        <v>5</v>
      </c>
      <c r="P61" s="82">
        <v>0</v>
      </c>
      <c r="Q61" s="82">
        <v>0</v>
      </c>
      <c r="R61" s="82">
        <v>0</v>
      </c>
      <c r="S61" s="82">
        <v>0</v>
      </c>
      <c r="T61" s="82">
        <v>0</v>
      </c>
      <c r="U61" s="82">
        <v>0</v>
      </c>
      <c r="V61" s="82">
        <v>0</v>
      </c>
      <c r="W61" s="82">
        <v>0</v>
      </c>
      <c r="X61" s="82">
        <v>0</v>
      </c>
      <c r="Y61" s="44">
        <f t="shared" si="2"/>
        <v>10.5</v>
      </c>
      <c r="Z61" s="81">
        <f t="shared" si="3"/>
        <v>12.209302325581396</v>
      </c>
      <c r="AA61" s="43"/>
    </row>
    <row r="62" spans="1:27" ht="15.75" customHeight="1" x14ac:dyDescent="0.25">
      <c r="B62" s="58"/>
      <c r="C62" s="58"/>
      <c r="D62" s="58"/>
      <c r="E62" s="58"/>
      <c r="F62" s="94"/>
      <c r="G62" s="89"/>
    </row>
    <row r="70" spans="6:9" ht="15.75" customHeight="1" x14ac:dyDescent="0.25">
      <c r="F70" s="374" t="s">
        <v>938</v>
      </c>
      <c r="G70" s="375"/>
      <c r="H70" s="375"/>
      <c r="I70" s="375"/>
    </row>
  </sheetData>
  <sortState ref="A8:Z61">
    <sortCondition descending="1" ref="Y8:Y61"/>
  </sortState>
  <mergeCells count="1">
    <mergeCell ref="F70:I70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317_1_admin</cp:lastModifiedBy>
  <dcterms:modified xsi:type="dcterms:W3CDTF">2023-12-22T09:29:38Z</dcterms:modified>
</cp:coreProperties>
</file>