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9 кл" sheetId="2" r:id="rId1"/>
    <sheet name="10 кл " sheetId="3" r:id="rId2"/>
    <sheet name="11 кл" sheetId="4" r:id="rId3"/>
  </sheets>
  <calcPr calcId="125725"/>
</workbook>
</file>

<file path=xl/calcChain.xml><?xml version="1.0" encoding="utf-8"?>
<calcChain xmlns="http://schemas.openxmlformats.org/spreadsheetml/2006/main">
  <c r="N11" i="4"/>
  <c r="N10"/>
  <c r="N9"/>
  <c r="N12"/>
  <c r="N13"/>
  <c r="N8"/>
  <c r="O9" i="3"/>
  <c r="O10"/>
  <c r="O11"/>
  <c r="O12"/>
  <c r="O13"/>
  <c r="O8"/>
  <c r="O16" i="2"/>
  <c r="O9"/>
  <c r="O10"/>
  <c r="O11"/>
  <c r="O12"/>
  <c r="O13"/>
  <c r="O14"/>
  <c r="O15"/>
  <c r="O8"/>
  <c r="O9" i="4"/>
  <c r="O10"/>
  <c r="O11"/>
  <c r="O12"/>
  <c r="O13"/>
  <c r="O8"/>
  <c r="P9" i="3"/>
  <c r="P10"/>
  <c r="P11"/>
  <c r="P12"/>
  <c r="P13"/>
  <c r="P8"/>
  <c r="P13" i="2"/>
  <c r="P14"/>
  <c r="P15"/>
  <c r="P16"/>
  <c r="P8"/>
  <c r="P9"/>
  <c r="P10"/>
  <c r="P11"/>
  <c r="P12"/>
</calcChain>
</file>

<file path=xl/comments1.xml><?xml version="1.0" encoding="utf-8"?>
<comments xmlns="http://schemas.openxmlformats.org/spreadsheetml/2006/main">
  <authors>
    <author>Автор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<sst xmlns="http://schemas.openxmlformats.org/spreadsheetml/2006/main" count="219" uniqueCount="105">
  <si>
    <t xml:space="preserve">         Предмет       МХК                                               </t>
  </si>
  <si>
    <t xml:space="preserve">                    Муниципального этапа Всероссийской олимпиады школьников 2022-2023 уч. год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</si>
  <si>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</si>
  <si>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</si>
  <si>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</si>
  <si>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</si>
  <si>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</si>
  <si>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</si>
  <si>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</si>
  <si>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Всего баллов</t>
  </si>
  <si>
    <t>% выполнения задания</t>
  </si>
  <si>
    <t>Фамилия, имя, отчество наставника</t>
  </si>
  <si>
    <t xml:space="preserve">Мустафаева </t>
  </si>
  <si>
    <t>Камилла</t>
  </si>
  <si>
    <t>Наильевна</t>
  </si>
  <si>
    <t>женский</t>
  </si>
  <si>
    <t>МБОУ "Элистинский лицей"</t>
  </si>
  <si>
    <t>Спиридонова Людмила Юрьевна</t>
  </si>
  <si>
    <t xml:space="preserve">Брантова </t>
  </si>
  <si>
    <t>Алсу</t>
  </si>
  <si>
    <t>Рамазановна</t>
  </si>
  <si>
    <t xml:space="preserve">Дорджиева </t>
  </si>
  <si>
    <t>Дарина</t>
  </si>
  <si>
    <t>Павловна</t>
  </si>
  <si>
    <t xml:space="preserve">Галзанова </t>
  </si>
  <si>
    <t>Алтана</t>
  </si>
  <si>
    <t>Буянчаевна</t>
  </si>
  <si>
    <t xml:space="preserve">Халингинова </t>
  </si>
  <si>
    <t>Иляна</t>
  </si>
  <si>
    <t>Саналовна</t>
  </si>
  <si>
    <t>Кукуев</t>
  </si>
  <si>
    <t>Арслан</t>
  </si>
  <si>
    <t>Церенович</t>
  </si>
  <si>
    <t>муж</t>
  </si>
  <si>
    <t xml:space="preserve"> МБОУ "СОШ №4"</t>
  </si>
  <si>
    <t>11а</t>
  </si>
  <si>
    <t>Овраев Дорджи Тагирович</t>
  </si>
  <si>
    <t>МБОУ "СОШ №15"</t>
  </si>
  <si>
    <t xml:space="preserve">Боваева </t>
  </si>
  <si>
    <t>Диана</t>
  </si>
  <si>
    <t>Алексеевна</t>
  </si>
  <si>
    <t>9 класс</t>
  </si>
  <si>
    <t>Контяева Эльзятя Логаевна</t>
  </si>
  <si>
    <t>Динара</t>
  </si>
  <si>
    <t>Маратовна</t>
  </si>
  <si>
    <t xml:space="preserve">Акаева </t>
  </si>
  <si>
    <t>Дельгира</t>
  </si>
  <si>
    <t>Хаванговна</t>
  </si>
  <si>
    <t xml:space="preserve">Павлова </t>
  </si>
  <si>
    <t xml:space="preserve"> Мария</t>
  </si>
  <si>
    <t>Андреевна</t>
  </si>
  <si>
    <t xml:space="preserve">Арнаева </t>
  </si>
  <si>
    <t>Алдаровна</t>
  </si>
  <si>
    <t>10 класс</t>
  </si>
  <si>
    <t xml:space="preserve">Бюрчиева </t>
  </si>
  <si>
    <t xml:space="preserve"> Надежда</t>
  </si>
  <si>
    <t>Сергеевна</t>
  </si>
  <si>
    <t>Вострикова</t>
  </si>
  <si>
    <t xml:space="preserve"> Олеся</t>
  </si>
  <si>
    <t>11 класс</t>
  </si>
  <si>
    <t xml:space="preserve">Менкеева </t>
  </si>
  <si>
    <t>Ирина</t>
  </si>
  <si>
    <t>Джангаровна</t>
  </si>
  <si>
    <t>Мисюрина</t>
  </si>
  <si>
    <t>Ольга</t>
  </si>
  <si>
    <t>Игоревна</t>
  </si>
  <si>
    <t>жен</t>
  </si>
  <si>
    <t>МБОУ "СОШ №17"      им. Кугультинова Д.Н.</t>
  </si>
  <si>
    <t>Шарапова Ольга Петровна</t>
  </si>
  <si>
    <t>Бадгаева</t>
  </si>
  <si>
    <t>Арина</t>
  </si>
  <si>
    <t>Айса</t>
  </si>
  <si>
    <t>Манджиев</t>
  </si>
  <si>
    <t>Андрей</t>
  </si>
  <si>
    <t>Мазанович</t>
  </si>
  <si>
    <t>м</t>
  </si>
  <si>
    <t>Бадмаев</t>
  </si>
  <si>
    <t>Лиджи</t>
  </si>
  <si>
    <t>Баатрович</t>
  </si>
  <si>
    <t>Сангаджиева</t>
  </si>
  <si>
    <t>Амуланга</t>
  </si>
  <si>
    <t>Нарановна</t>
  </si>
  <si>
    <t>Тостаева</t>
  </si>
  <si>
    <t>Энкира</t>
  </si>
  <si>
    <t>ПРОТОКОЛ</t>
  </si>
  <si>
    <t>Санджиева</t>
  </si>
  <si>
    <t>Николаевна</t>
  </si>
  <si>
    <t>1 задание</t>
  </si>
  <si>
    <t>2 задание</t>
  </si>
  <si>
    <t>4 задание</t>
  </si>
  <si>
    <t>3 задание</t>
  </si>
  <si>
    <t>Творческое задание</t>
  </si>
  <si>
    <t xml:space="preserve">Умерова </t>
  </si>
  <si>
    <t>Сумма баллов</t>
  </si>
  <si>
    <r>
      <t>Члены жюри: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</si>
  <si>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Мукебенова Т.М. ______________</t>
  </si>
  <si>
    <t>Овраев Д.Т. ___________________</t>
  </si>
  <si>
    <t>Каткаев В.В. ___________________</t>
  </si>
  <si>
    <t>Шарапова О.П. ________________</t>
  </si>
  <si>
    <t>Манцаева Т.Б. _________________</t>
  </si>
  <si>
    <t xml:space="preserve">Председатель жюри: </t>
  </si>
  <si>
    <t>Бондарук В.В. ___________</t>
  </si>
  <si>
    <t>№</t>
  </si>
  <si>
    <t>Статус</t>
  </si>
  <si>
    <t>победитель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</si>
</sst>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0" xfId="0" applyBorder="1" applyAlignment="1">
      <alignment horizontal="right" wrapText="1"/>
    </xf>
    <xf numFmtId="1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9" fontId="10" fillId="0" borderId="3" xfId="2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2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left"/>
    </xf>
    <xf numFmtId="0" fontId="13" fillId="0" borderId="0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H5" sqref="H5:H7"/>
    </sheetView>
  </sheetViews>
  <sheetFormatPr defaultRowHeight="15"/>
  <cols>
    <col min="1" max="1" width="5.28515625" style="44" customWidth="1"/>
    <col min="2" max="2" width="8.7109375" customWidth="1"/>
    <col min="3" max="3" width="6.5703125" bestFit="1" customWidth="1"/>
  </cols>
  <sheetData>
    <row r="1" spans="1:17" ht="15.6" customHeight="1">
      <c r="B1" s="37" t="s">
        <v>84</v>
      </c>
      <c r="C1" s="37"/>
      <c r="D1" s="37"/>
      <c r="E1" s="38"/>
      <c r="F1" s="37"/>
      <c r="G1" s="37"/>
      <c r="H1" s="37"/>
      <c r="I1" s="37"/>
      <c r="J1" s="37"/>
      <c r="K1" s="37"/>
      <c r="L1" s="37"/>
      <c r="M1" s="37"/>
      <c r="N1" s="37"/>
      <c r="O1" s="6"/>
      <c r="P1" s="4"/>
    </row>
    <row r="2" spans="1:17" ht="15.75">
      <c r="B2" s="37" t="s">
        <v>0</v>
      </c>
      <c r="C2" s="37"/>
      <c r="D2" s="37"/>
      <c r="E2" s="39"/>
      <c r="F2" s="39"/>
      <c r="G2" s="39"/>
      <c r="H2" s="39"/>
      <c r="I2" s="39"/>
      <c r="J2" s="39"/>
      <c r="K2" s="39"/>
      <c r="L2" s="39"/>
      <c r="M2" s="39"/>
      <c r="N2" s="39"/>
      <c r="O2" s="7"/>
      <c r="P2" s="5"/>
    </row>
    <row r="3" spans="1:17" ht="15.75">
      <c r="B3" s="37" t="s">
        <v>1</v>
      </c>
      <c r="C3" s="37"/>
      <c r="D3" s="37"/>
      <c r="E3" s="39"/>
      <c r="F3" s="39"/>
      <c r="G3" s="39"/>
      <c r="H3" s="39"/>
      <c r="I3" s="39"/>
      <c r="J3" s="39"/>
      <c r="K3" s="39"/>
      <c r="L3" s="39"/>
      <c r="M3" s="39"/>
      <c r="N3" s="39"/>
      <c r="O3" s="7"/>
      <c r="P3" s="5"/>
    </row>
    <row r="4" spans="1:17" ht="15.75">
      <c r="B4" s="40"/>
      <c r="C4" s="40"/>
      <c r="D4" s="40"/>
      <c r="E4" s="41"/>
      <c r="F4" s="41"/>
      <c r="G4" s="42"/>
      <c r="H4" s="42"/>
      <c r="I4" s="43"/>
      <c r="J4" s="2"/>
      <c r="K4" s="2"/>
      <c r="L4" s="2"/>
      <c r="M4" s="2"/>
      <c r="N4" s="2"/>
      <c r="O4" s="2"/>
      <c r="P4" s="2"/>
    </row>
    <row r="5" spans="1:17" ht="15" customHeight="1">
      <c r="A5" s="45" t="s">
        <v>102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48" t="s">
        <v>103</v>
      </c>
      <c r="I5" s="35" t="s">
        <v>8</v>
      </c>
      <c r="J5" s="35" t="s">
        <v>87</v>
      </c>
      <c r="K5" s="35" t="s">
        <v>88</v>
      </c>
      <c r="L5" s="35" t="s">
        <v>90</v>
      </c>
      <c r="M5" s="35" t="s">
        <v>89</v>
      </c>
      <c r="N5" s="35" t="s">
        <v>91</v>
      </c>
      <c r="O5" s="35" t="s">
        <v>9</v>
      </c>
      <c r="P5" s="35" t="s">
        <v>10</v>
      </c>
      <c r="Q5" s="35" t="s">
        <v>11</v>
      </c>
    </row>
    <row r="6" spans="1:17">
      <c r="A6" s="45"/>
      <c r="B6" s="36"/>
      <c r="C6" s="36"/>
      <c r="D6" s="36"/>
      <c r="E6" s="36"/>
      <c r="F6" s="36"/>
      <c r="G6" s="36"/>
      <c r="H6" s="49"/>
      <c r="I6" s="36"/>
      <c r="J6" s="35"/>
      <c r="K6" s="35"/>
      <c r="L6" s="35"/>
      <c r="M6" s="35"/>
      <c r="N6" s="36"/>
      <c r="O6" s="35"/>
      <c r="P6" s="35"/>
      <c r="Q6" s="35"/>
    </row>
    <row r="7" spans="1:17">
      <c r="A7" s="45"/>
      <c r="B7" s="36"/>
      <c r="C7" s="36"/>
      <c r="D7" s="36"/>
      <c r="E7" s="36"/>
      <c r="F7" s="36"/>
      <c r="G7" s="36"/>
      <c r="H7" s="50"/>
      <c r="I7" s="36"/>
      <c r="J7" s="35"/>
      <c r="K7" s="35"/>
      <c r="L7" s="35"/>
      <c r="M7" s="35"/>
      <c r="N7" s="36"/>
      <c r="O7" s="35"/>
      <c r="P7" s="35"/>
      <c r="Q7" s="35"/>
    </row>
    <row r="8" spans="1:17" ht="33.75">
      <c r="A8" s="46">
        <v>1</v>
      </c>
      <c r="B8" s="25" t="s">
        <v>12</v>
      </c>
      <c r="C8" s="13" t="s">
        <v>13</v>
      </c>
      <c r="D8" s="14" t="s">
        <v>14</v>
      </c>
      <c r="E8" s="14" t="s">
        <v>15</v>
      </c>
      <c r="F8" s="13">
        <v>39506</v>
      </c>
      <c r="G8" s="14" t="s">
        <v>16</v>
      </c>
      <c r="H8" s="24"/>
      <c r="I8" s="12">
        <v>9</v>
      </c>
      <c r="J8" s="12">
        <v>18</v>
      </c>
      <c r="K8" s="12">
        <v>4</v>
      </c>
      <c r="L8" s="12">
        <v>10</v>
      </c>
      <c r="M8" s="12">
        <v>24</v>
      </c>
      <c r="N8" s="15">
        <v>53.25</v>
      </c>
      <c r="O8" s="15">
        <f>SUM(J8:N8)</f>
        <v>109.25</v>
      </c>
      <c r="P8" s="26">
        <f t="shared" ref="P8:P16" si="0">SUM(J8:N8)/290</f>
        <v>0.37672413793103449</v>
      </c>
      <c r="Q8" s="9" t="s">
        <v>17</v>
      </c>
    </row>
    <row r="9" spans="1:17" ht="33.75">
      <c r="A9" s="46">
        <v>2</v>
      </c>
      <c r="B9" s="25" t="s">
        <v>18</v>
      </c>
      <c r="C9" s="13" t="s">
        <v>19</v>
      </c>
      <c r="D9" s="14" t="s">
        <v>20</v>
      </c>
      <c r="E9" s="14" t="s">
        <v>15</v>
      </c>
      <c r="F9" s="13">
        <v>39179</v>
      </c>
      <c r="G9" s="14" t="s">
        <v>16</v>
      </c>
      <c r="H9" s="24"/>
      <c r="I9" s="11">
        <v>9</v>
      </c>
      <c r="J9" s="11">
        <v>12</v>
      </c>
      <c r="K9" s="11">
        <v>12</v>
      </c>
      <c r="L9" s="11">
        <v>6</v>
      </c>
      <c r="M9" s="11">
        <v>34</v>
      </c>
      <c r="N9" s="11">
        <v>43.75</v>
      </c>
      <c r="O9" s="15">
        <f t="shared" ref="O9:O15" si="1">SUM(J9:N9)</f>
        <v>107.75</v>
      </c>
      <c r="P9" s="26">
        <f t="shared" si="0"/>
        <v>0.37155172413793103</v>
      </c>
      <c r="Q9" s="9" t="s">
        <v>17</v>
      </c>
    </row>
    <row r="10" spans="1:17" ht="33.75">
      <c r="A10" s="46">
        <v>3</v>
      </c>
      <c r="B10" s="25" t="s">
        <v>21</v>
      </c>
      <c r="C10" s="13" t="s">
        <v>22</v>
      </c>
      <c r="D10" s="14" t="s">
        <v>23</v>
      </c>
      <c r="E10" s="14" t="s">
        <v>15</v>
      </c>
      <c r="F10" s="13">
        <v>39251</v>
      </c>
      <c r="G10" s="14" t="s">
        <v>16</v>
      </c>
      <c r="H10" s="24"/>
      <c r="I10" s="11">
        <v>9</v>
      </c>
      <c r="J10" s="11">
        <v>10</v>
      </c>
      <c r="K10" s="11">
        <v>18</v>
      </c>
      <c r="L10" s="11">
        <v>8</v>
      </c>
      <c r="M10" s="11">
        <v>44</v>
      </c>
      <c r="N10" s="11">
        <v>30.25</v>
      </c>
      <c r="O10" s="15">
        <f t="shared" si="1"/>
        <v>110.25</v>
      </c>
      <c r="P10" s="26">
        <f t="shared" si="0"/>
        <v>0.38017241379310346</v>
      </c>
      <c r="Q10" s="9" t="s">
        <v>17</v>
      </c>
    </row>
    <row r="11" spans="1:17" ht="31.15" customHeight="1">
      <c r="A11" s="46">
        <v>4</v>
      </c>
      <c r="B11" s="25" t="s">
        <v>63</v>
      </c>
      <c r="C11" s="13" t="s">
        <v>64</v>
      </c>
      <c r="D11" s="14" t="s">
        <v>65</v>
      </c>
      <c r="E11" s="25" t="s">
        <v>66</v>
      </c>
      <c r="F11" s="13">
        <v>39499</v>
      </c>
      <c r="G11" s="14" t="s">
        <v>67</v>
      </c>
      <c r="H11" s="24"/>
      <c r="I11" s="11">
        <v>9</v>
      </c>
      <c r="J11" s="11">
        <v>32</v>
      </c>
      <c r="K11" s="11">
        <v>18</v>
      </c>
      <c r="L11" s="11">
        <v>18</v>
      </c>
      <c r="M11" s="11">
        <v>40</v>
      </c>
      <c r="N11" s="21">
        <v>0</v>
      </c>
      <c r="O11" s="15">
        <f t="shared" si="1"/>
        <v>108</v>
      </c>
      <c r="P11" s="26">
        <f t="shared" si="0"/>
        <v>0.3724137931034483</v>
      </c>
      <c r="Q11" s="9" t="s">
        <v>68</v>
      </c>
    </row>
    <row r="12" spans="1:17" ht="33.6" customHeight="1">
      <c r="A12" s="46">
        <v>5</v>
      </c>
      <c r="B12" s="25" t="s">
        <v>69</v>
      </c>
      <c r="C12" s="13" t="s">
        <v>70</v>
      </c>
      <c r="D12" s="14" t="s">
        <v>29</v>
      </c>
      <c r="E12" s="25" t="s">
        <v>66</v>
      </c>
      <c r="F12" s="13">
        <v>39538</v>
      </c>
      <c r="G12" s="14" t="s">
        <v>67</v>
      </c>
      <c r="H12" s="24"/>
      <c r="I12" s="11">
        <v>9</v>
      </c>
      <c r="J12" s="11">
        <v>16</v>
      </c>
      <c r="K12" s="11">
        <v>4</v>
      </c>
      <c r="L12" s="11">
        <v>4</v>
      </c>
      <c r="M12" s="11">
        <v>28</v>
      </c>
      <c r="N12" s="21">
        <v>0</v>
      </c>
      <c r="O12" s="15">
        <f t="shared" si="1"/>
        <v>52</v>
      </c>
      <c r="P12" s="26">
        <f>SUM(J12:N12)/290</f>
        <v>0.1793103448275862</v>
      </c>
      <c r="Q12" s="9" t="s">
        <v>68</v>
      </c>
    </row>
    <row r="13" spans="1:17" ht="33.75">
      <c r="A13" s="46">
        <v>6</v>
      </c>
      <c r="B13" s="9" t="s">
        <v>38</v>
      </c>
      <c r="C13" s="8" t="s">
        <v>39</v>
      </c>
      <c r="D13" s="3" t="s">
        <v>40</v>
      </c>
      <c r="E13" s="9" t="s">
        <v>15</v>
      </c>
      <c r="F13" s="3">
        <v>39242</v>
      </c>
      <c r="G13" s="9" t="s">
        <v>37</v>
      </c>
      <c r="H13" s="9"/>
      <c r="I13" s="9" t="s">
        <v>41</v>
      </c>
      <c r="J13" s="9">
        <v>10</v>
      </c>
      <c r="K13" s="9">
        <v>12</v>
      </c>
      <c r="L13" s="9">
        <v>20</v>
      </c>
      <c r="M13" s="9">
        <v>36</v>
      </c>
      <c r="N13" s="9">
        <v>0</v>
      </c>
      <c r="O13" s="15">
        <f t="shared" si="1"/>
        <v>78</v>
      </c>
      <c r="P13" s="26">
        <f t="shared" si="0"/>
        <v>0.26896551724137929</v>
      </c>
      <c r="Q13" s="9" t="s">
        <v>42</v>
      </c>
    </row>
    <row r="14" spans="1:17" ht="33.75">
      <c r="A14" s="46">
        <v>7</v>
      </c>
      <c r="B14" s="3" t="s">
        <v>92</v>
      </c>
      <c r="C14" s="8" t="s">
        <v>43</v>
      </c>
      <c r="D14" s="3" t="s">
        <v>44</v>
      </c>
      <c r="E14" s="9" t="s">
        <v>15</v>
      </c>
      <c r="F14" s="3">
        <v>39416</v>
      </c>
      <c r="G14" s="9" t="s">
        <v>37</v>
      </c>
      <c r="H14" s="9"/>
      <c r="I14" s="9" t="s">
        <v>41</v>
      </c>
      <c r="J14" s="9">
        <v>11</v>
      </c>
      <c r="K14" s="9">
        <v>14</v>
      </c>
      <c r="L14" s="9">
        <v>16</v>
      </c>
      <c r="M14" s="9">
        <v>20</v>
      </c>
      <c r="N14" s="9">
        <v>0</v>
      </c>
      <c r="O14" s="15">
        <f t="shared" si="1"/>
        <v>61</v>
      </c>
      <c r="P14" s="26">
        <f t="shared" si="0"/>
        <v>0.2103448275862069</v>
      </c>
      <c r="Q14" s="9" t="s">
        <v>42</v>
      </c>
    </row>
    <row r="15" spans="1:17" ht="33.75">
      <c r="A15" s="46">
        <v>8</v>
      </c>
      <c r="B15" s="9" t="s">
        <v>45</v>
      </c>
      <c r="C15" s="8" t="s">
        <v>46</v>
      </c>
      <c r="D15" s="16" t="s">
        <v>47</v>
      </c>
      <c r="E15" s="9" t="s">
        <v>15</v>
      </c>
      <c r="F15" s="16">
        <v>39361</v>
      </c>
      <c r="G15" s="9" t="s">
        <v>37</v>
      </c>
      <c r="H15" s="9"/>
      <c r="I15" s="17" t="s">
        <v>41</v>
      </c>
      <c r="J15" s="10">
        <v>14</v>
      </c>
      <c r="K15" s="10">
        <v>16</v>
      </c>
      <c r="L15" s="10">
        <v>17</v>
      </c>
      <c r="M15" s="10">
        <v>35</v>
      </c>
      <c r="N15" s="9">
        <v>0</v>
      </c>
      <c r="O15" s="15">
        <f t="shared" si="1"/>
        <v>82</v>
      </c>
      <c r="P15" s="26">
        <f t="shared" si="0"/>
        <v>0.28275862068965518</v>
      </c>
      <c r="Q15" s="9" t="s">
        <v>42</v>
      </c>
    </row>
    <row r="16" spans="1:17" ht="33.75">
      <c r="A16" s="46">
        <v>9</v>
      </c>
      <c r="B16" s="9" t="s">
        <v>48</v>
      </c>
      <c r="C16" s="8" t="s">
        <v>49</v>
      </c>
      <c r="D16" s="16" t="s">
        <v>50</v>
      </c>
      <c r="E16" s="9" t="s">
        <v>15</v>
      </c>
      <c r="F16" s="16">
        <v>39298</v>
      </c>
      <c r="G16" s="9" t="s">
        <v>37</v>
      </c>
      <c r="H16" s="9"/>
      <c r="I16" s="17" t="s">
        <v>41</v>
      </c>
      <c r="J16" s="22">
        <v>8</v>
      </c>
      <c r="K16" s="22">
        <v>4</v>
      </c>
      <c r="L16" s="22">
        <v>14</v>
      </c>
      <c r="M16" s="22">
        <v>14</v>
      </c>
      <c r="N16" s="22">
        <v>0</v>
      </c>
      <c r="O16" s="15">
        <f>SUM(J16:N16)</f>
        <v>40</v>
      </c>
      <c r="P16" s="26">
        <f t="shared" si="0"/>
        <v>0.13793103448275862</v>
      </c>
      <c r="Q16" s="9" t="s">
        <v>42</v>
      </c>
    </row>
    <row r="17" spans="2:9">
      <c r="B17" s="31" t="s">
        <v>100</v>
      </c>
      <c r="C17" s="32"/>
      <c r="D17" s="32"/>
      <c r="E17" s="33" t="s">
        <v>101</v>
      </c>
      <c r="F17" s="33"/>
      <c r="G17" s="33"/>
      <c r="H17" s="33"/>
      <c r="I17" s="33"/>
    </row>
    <row r="18" spans="2:9">
      <c r="B18" s="34" t="s">
        <v>94</v>
      </c>
      <c r="C18" s="34"/>
      <c r="D18" s="34"/>
      <c r="E18" s="30" t="s">
        <v>95</v>
      </c>
      <c r="F18" s="30"/>
      <c r="G18" s="30"/>
      <c r="H18" s="30"/>
      <c r="I18" s="30"/>
    </row>
    <row r="19" spans="2:9">
      <c r="E19" s="30" t="s">
        <v>96</v>
      </c>
      <c r="F19" s="30"/>
      <c r="G19" s="30"/>
      <c r="H19" s="30"/>
      <c r="I19" s="30"/>
    </row>
    <row r="20" spans="2:9">
      <c r="E20" s="30" t="s">
        <v>97</v>
      </c>
      <c r="F20" s="30"/>
      <c r="G20" s="30"/>
      <c r="H20" s="30"/>
      <c r="I20" s="30"/>
    </row>
    <row r="21" spans="2:9">
      <c r="E21" s="30" t="s">
        <v>98</v>
      </c>
      <c r="F21" s="30"/>
      <c r="G21" s="30"/>
      <c r="H21" s="30"/>
      <c r="I21" s="30"/>
    </row>
    <row r="22" spans="2:9">
      <c r="E22" s="30" t="s">
        <v>99</v>
      </c>
      <c r="F22" s="30"/>
      <c r="G22" s="30"/>
      <c r="H22" s="30"/>
      <c r="I22" s="30"/>
    </row>
  </sheetData>
  <mergeCells count="30">
    <mergeCell ref="M5:M7"/>
    <mergeCell ref="P5:P7"/>
    <mergeCell ref="Q5:Q7"/>
    <mergeCell ref="O5:O7"/>
    <mergeCell ref="A5:A7"/>
    <mergeCell ref="H5:H7"/>
    <mergeCell ref="G5:G7"/>
    <mergeCell ref="I5:I7"/>
    <mergeCell ref="N5:N7"/>
    <mergeCell ref="B1:N1"/>
    <mergeCell ref="B2:N2"/>
    <mergeCell ref="B3:N3"/>
    <mergeCell ref="B4:F4"/>
    <mergeCell ref="G4:I4"/>
    <mergeCell ref="B5:B7"/>
    <mergeCell ref="C5:C7"/>
    <mergeCell ref="D5:D7"/>
    <mergeCell ref="E5:E7"/>
    <mergeCell ref="F5:F7"/>
    <mergeCell ref="J5:J7"/>
    <mergeCell ref="K5:K7"/>
    <mergeCell ref="L5:L7"/>
    <mergeCell ref="E20:I20"/>
    <mergeCell ref="E21:I21"/>
    <mergeCell ref="E22:I22"/>
    <mergeCell ref="B17:D17"/>
    <mergeCell ref="E17:I17"/>
    <mergeCell ref="B18:D18"/>
    <mergeCell ref="E18:I18"/>
    <mergeCell ref="E19:I19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topLeftCell="A4" workbookViewId="0">
      <selection activeCell="H8" sqref="H8"/>
    </sheetView>
  </sheetViews>
  <sheetFormatPr defaultRowHeight="15.75"/>
  <cols>
    <col min="1" max="1" width="5" style="47" customWidth="1"/>
    <col min="3" max="3" width="6.42578125" bestFit="1" customWidth="1"/>
  </cols>
  <sheetData>
    <row r="1" spans="1:17">
      <c r="B1" s="37" t="s">
        <v>84</v>
      </c>
      <c r="C1" s="37"/>
      <c r="D1" s="37"/>
      <c r="E1" s="38"/>
      <c r="F1" s="37"/>
      <c r="G1" s="37"/>
      <c r="H1" s="37"/>
      <c r="I1" s="37"/>
      <c r="J1" s="37"/>
      <c r="K1" s="37"/>
      <c r="L1" s="37"/>
      <c r="M1" s="37"/>
      <c r="N1" s="37"/>
      <c r="O1" s="6"/>
      <c r="P1" s="4"/>
      <c r="Q1" s="1"/>
    </row>
    <row r="2" spans="1:17">
      <c r="B2" s="37" t="s">
        <v>0</v>
      </c>
      <c r="C2" s="37"/>
      <c r="D2" s="37"/>
      <c r="E2" s="39"/>
      <c r="F2" s="39"/>
      <c r="G2" s="39"/>
      <c r="H2" s="39"/>
      <c r="I2" s="39"/>
      <c r="J2" s="39"/>
      <c r="K2" s="39"/>
      <c r="L2" s="39"/>
      <c r="M2" s="39"/>
      <c r="N2" s="39"/>
      <c r="O2" s="7"/>
      <c r="P2" s="5"/>
      <c r="Q2" s="1"/>
    </row>
    <row r="3" spans="1:17">
      <c r="B3" s="37" t="s">
        <v>1</v>
      </c>
      <c r="C3" s="37"/>
      <c r="D3" s="37"/>
      <c r="E3" s="39"/>
      <c r="F3" s="39"/>
      <c r="G3" s="39"/>
      <c r="H3" s="39"/>
      <c r="I3" s="39"/>
      <c r="J3" s="39"/>
      <c r="K3" s="39"/>
      <c r="L3" s="39"/>
      <c r="M3" s="39"/>
      <c r="N3" s="39"/>
      <c r="O3" s="7"/>
      <c r="P3" s="5"/>
      <c r="Q3" s="1"/>
    </row>
    <row r="4" spans="1:17">
      <c r="B4" s="40"/>
      <c r="C4" s="40"/>
      <c r="D4" s="40"/>
      <c r="E4" s="41"/>
      <c r="F4" s="41"/>
      <c r="G4" s="42"/>
      <c r="H4" s="42"/>
      <c r="I4" s="43"/>
      <c r="J4" s="2"/>
      <c r="K4" s="2"/>
      <c r="L4" s="2"/>
      <c r="M4" s="2"/>
      <c r="N4" s="2"/>
      <c r="O4" s="2"/>
      <c r="P4" s="2"/>
      <c r="Q4" s="1"/>
    </row>
    <row r="5" spans="1:17" ht="15" customHeight="1">
      <c r="A5" s="45" t="s">
        <v>102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48" t="s">
        <v>103</v>
      </c>
      <c r="I5" s="35" t="s">
        <v>8</v>
      </c>
      <c r="J5" s="35" t="s">
        <v>87</v>
      </c>
      <c r="K5" s="35" t="s">
        <v>88</v>
      </c>
      <c r="L5" s="35" t="s">
        <v>90</v>
      </c>
      <c r="M5" s="35" t="s">
        <v>89</v>
      </c>
      <c r="N5" s="35" t="s">
        <v>91</v>
      </c>
      <c r="O5" s="35" t="s">
        <v>93</v>
      </c>
      <c r="P5" s="35" t="s">
        <v>10</v>
      </c>
      <c r="Q5" s="35" t="s">
        <v>11</v>
      </c>
    </row>
    <row r="6" spans="1:17" ht="15">
      <c r="A6" s="45"/>
      <c r="B6" s="36"/>
      <c r="C6" s="36"/>
      <c r="D6" s="36"/>
      <c r="E6" s="36"/>
      <c r="F6" s="36"/>
      <c r="G6" s="36"/>
      <c r="H6" s="49"/>
      <c r="I6" s="36"/>
      <c r="J6" s="35"/>
      <c r="K6" s="35"/>
      <c r="L6" s="35"/>
      <c r="M6" s="35"/>
      <c r="N6" s="36"/>
      <c r="O6" s="35"/>
      <c r="P6" s="35"/>
      <c r="Q6" s="35"/>
    </row>
    <row r="7" spans="1:17" ht="15">
      <c r="A7" s="45"/>
      <c r="B7" s="36"/>
      <c r="C7" s="36"/>
      <c r="D7" s="36"/>
      <c r="E7" s="36"/>
      <c r="F7" s="36"/>
      <c r="G7" s="36"/>
      <c r="H7" s="50"/>
      <c r="I7" s="36"/>
      <c r="J7" s="35"/>
      <c r="K7" s="35"/>
      <c r="L7" s="35"/>
      <c r="M7" s="35"/>
      <c r="N7" s="36"/>
      <c r="O7" s="35"/>
      <c r="P7" s="35"/>
      <c r="Q7" s="35"/>
    </row>
    <row r="8" spans="1:17" ht="33.75">
      <c r="A8" s="46">
        <v>1</v>
      </c>
      <c r="B8" s="25" t="s">
        <v>24</v>
      </c>
      <c r="C8" s="13" t="s">
        <v>25</v>
      </c>
      <c r="D8" s="14" t="s">
        <v>26</v>
      </c>
      <c r="E8" s="14" t="s">
        <v>15</v>
      </c>
      <c r="F8" s="13">
        <v>38996</v>
      </c>
      <c r="G8" s="14" t="s">
        <v>16</v>
      </c>
      <c r="H8" s="24" t="s">
        <v>104</v>
      </c>
      <c r="I8" s="14">
        <v>10</v>
      </c>
      <c r="J8" s="14">
        <v>20</v>
      </c>
      <c r="K8" s="14">
        <v>24</v>
      </c>
      <c r="L8" s="14">
        <v>31</v>
      </c>
      <c r="M8" s="14">
        <v>25</v>
      </c>
      <c r="N8" s="11">
        <v>66</v>
      </c>
      <c r="O8" s="11">
        <f>SUM(J8:N8)</f>
        <v>166</v>
      </c>
      <c r="P8" s="20">
        <f>SUM(J8:N8)/284</f>
        <v>0.58450704225352113</v>
      </c>
      <c r="Q8" s="14" t="s">
        <v>17</v>
      </c>
    </row>
    <row r="9" spans="1:17" ht="33.75">
      <c r="A9" s="46">
        <v>2</v>
      </c>
      <c r="B9" s="25" t="s">
        <v>27</v>
      </c>
      <c r="C9" s="13" t="s">
        <v>28</v>
      </c>
      <c r="D9" s="14" t="s">
        <v>29</v>
      </c>
      <c r="E9" s="14" t="s">
        <v>15</v>
      </c>
      <c r="F9" s="13">
        <v>38768</v>
      </c>
      <c r="G9" s="14" t="s">
        <v>16</v>
      </c>
      <c r="H9" s="24"/>
      <c r="I9" s="14">
        <v>10</v>
      </c>
      <c r="J9" s="14">
        <v>4</v>
      </c>
      <c r="K9" s="14">
        <v>11</v>
      </c>
      <c r="L9" s="14">
        <v>0</v>
      </c>
      <c r="M9" s="14">
        <v>24</v>
      </c>
      <c r="N9" s="11">
        <v>47.5</v>
      </c>
      <c r="O9" s="11">
        <f t="shared" ref="O9:O13" si="0">SUM(J9:N9)</f>
        <v>86.5</v>
      </c>
      <c r="P9" s="20">
        <f t="shared" ref="P9:P13" si="1">SUM(J9:N9)/284</f>
        <v>0.30457746478873238</v>
      </c>
      <c r="Q9" s="14" t="s">
        <v>17</v>
      </c>
    </row>
    <row r="10" spans="1:17" ht="33.75">
      <c r="A10" s="46">
        <v>3</v>
      </c>
      <c r="B10" s="9" t="s">
        <v>51</v>
      </c>
      <c r="C10" s="8" t="s">
        <v>25</v>
      </c>
      <c r="D10" s="16" t="s">
        <v>52</v>
      </c>
      <c r="E10" s="9" t="s">
        <v>15</v>
      </c>
      <c r="F10" s="16">
        <v>39135</v>
      </c>
      <c r="G10" s="9" t="s">
        <v>37</v>
      </c>
      <c r="H10" s="9"/>
      <c r="I10" s="17" t="s">
        <v>53</v>
      </c>
      <c r="J10" s="10">
        <v>0</v>
      </c>
      <c r="K10" s="10">
        <v>0</v>
      </c>
      <c r="L10" s="10">
        <v>0</v>
      </c>
      <c r="M10" s="10">
        <v>3</v>
      </c>
      <c r="N10" s="9">
        <v>0</v>
      </c>
      <c r="O10" s="11">
        <f t="shared" si="0"/>
        <v>3</v>
      </c>
      <c r="P10" s="20">
        <f t="shared" si="1"/>
        <v>1.0563380281690141E-2</v>
      </c>
      <c r="Q10" s="9" t="s">
        <v>42</v>
      </c>
    </row>
    <row r="11" spans="1:17" ht="33.75">
      <c r="A11" s="46">
        <v>4</v>
      </c>
      <c r="B11" s="9" t="s">
        <v>54</v>
      </c>
      <c r="C11" s="8" t="s">
        <v>55</v>
      </c>
      <c r="D11" s="3" t="s">
        <v>56</v>
      </c>
      <c r="E11" s="9" t="s">
        <v>15</v>
      </c>
      <c r="F11" s="3">
        <v>38891</v>
      </c>
      <c r="G11" s="9" t="s">
        <v>37</v>
      </c>
      <c r="H11" s="9"/>
      <c r="I11" s="17" t="s">
        <v>53</v>
      </c>
      <c r="J11" s="10">
        <v>0</v>
      </c>
      <c r="K11" s="10">
        <v>0</v>
      </c>
      <c r="L11" s="10">
        <v>0</v>
      </c>
      <c r="M11" s="10">
        <v>7</v>
      </c>
      <c r="N11" s="9">
        <v>0</v>
      </c>
      <c r="O11" s="11">
        <f t="shared" si="0"/>
        <v>7</v>
      </c>
      <c r="P11" s="20">
        <f t="shared" si="1"/>
        <v>2.464788732394366E-2</v>
      </c>
      <c r="Q11" s="9" t="s">
        <v>42</v>
      </c>
    </row>
    <row r="12" spans="1:17" ht="72">
      <c r="A12" s="46">
        <v>5</v>
      </c>
      <c r="B12" s="21" t="s">
        <v>72</v>
      </c>
      <c r="C12" s="21" t="s">
        <v>73</v>
      </c>
      <c r="D12" s="21" t="s">
        <v>74</v>
      </c>
      <c r="E12" s="21" t="s">
        <v>75</v>
      </c>
      <c r="F12" s="27">
        <v>39100</v>
      </c>
      <c r="G12" s="21" t="s">
        <v>67</v>
      </c>
      <c r="H12" s="21"/>
      <c r="I12" s="21">
        <v>10</v>
      </c>
      <c r="J12" s="21">
        <v>14</v>
      </c>
      <c r="K12" s="21">
        <v>24</v>
      </c>
      <c r="L12" s="21">
        <v>10</v>
      </c>
      <c r="M12" s="21">
        <v>22</v>
      </c>
      <c r="N12" s="21">
        <v>0</v>
      </c>
      <c r="O12" s="11">
        <f t="shared" si="0"/>
        <v>70</v>
      </c>
      <c r="P12" s="20">
        <f t="shared" si="1"/>
        <v>0.24647887323943662</v>
      </c>
      <c r="Q12" s="21" t="s">
        <v>68</v>
      </c>
    </row>
    <row r="13" spans="1:17" ht="72">
      <c r="A13" s="46">
        <v>6</v>
      </c>
      <c r="B13" s="21" t="s">
        <v>76</v>
      </c>
      <c r="C13" s="21" t="s">
        <v>77</v>
      </c>
      <c r="D13" s="21" t="s">
        <v>78</v>
      </c>
      <c r="E13" s="21" t="s">
        <v>75</v>
      </c>
      <c r="F13" s="27">
        <v>39189</v>
      </c>
      <c r="G13" s="21" t="s">
        <v>67</v>
      </c>
      <c r="H13" s="21"/>
      <c r="I13" s="21">
        <v>10</v>
      </c>
      <c r="J13" s="21">
        <v>12</v>
      </c>
      <c r="K13" s="21">
        <v>27</v>
      </c>
      <c r="L13" s="21">
        <v>13</v>
      </c>
      <c r="M13" s="21">
        <v>21</v>
      </c>
      <c r="N13" s="21">
        <v>0</v>
      </c>
      <c r="O13" s="11">
        <f t="shared" si="0"/>
        <v>73</v>
      </c>
      <c r="P13" s="20">
        <f t="shared" si="1"/>
        <v>0.25704225352112675</v>
      </c>
      <c r="Q13" s="21" t="s">
        <v>68</v>
      </c>
    </row>
    <row r="14" spans="1:17">
      <c r="B14" s="31" t="s">
        <v>100</v>
      </c>
      <c r="C14" s="32"/>
      <c r="D14" s="32"/>
      <c r="E14" s="33" t="s">
        <v>101</v>
      </c>
      <c r="F14" s="33"/>
      <c r="G14" s="33"/>
      <c r="H14" s="33"/>
      <c r="I14" s="33"/>
    </row>
    <row r="15" spans="1:17">
      <c r="B15" s="34" t="s">
        <v>94</v>
      </c>
      <c r="C15" s="34"/>
      <c r="D15" s="34"/>
      <c r="E15" s="30" t="s">
        <v>95</v>
      </c>
      <c r="F15" s="30"/>
      <c r="G15" s="30"/>
      <c r="H15" s="30"/>
      <c r="I15" s="30"/>
    </row>
    <row r="16" spans="1:17">
      <c r="E16" s="30" t="s">
        <v>96</v>
      </c>
      <c r="F16" s="30"/>
      <c r="G16" s="30"/>
      <c r="H16" s="30"/>
      <c r="I16" s="30"/>
    </row>
    <row r="17" spans="5:9">
      <c r="E17" s="30" t="s">
        <v>97</v>
      </c>
      <c r="F17" s="30"/>
      <c r="G17" s="30"/>
      <c r="H17" s="30"/>
      <c r="I17" s="30"/>
    </row>
    <row r="18" spans="5:9">
      <c r="E18" s="30" t="s">
        <v>98</v>
      </c>
      <c r="F18" s="30"/>
      <c r="G18" s="30"/>
      <c r="H18" s="30"/>
      <c r="I18" s="30"/>
    </row>
    <row r="19" spans="5:9">
      <c r="E19" s="30" t="s">
        <v>99</v>
      </c>
      <c r="F19" s="30"/>
      <c r="G19" s="30"/>
      <c r="H19" s="30"/>
      <c r="I19" s="30"/>
    </row>
  </sheetData>
  <mergeCells count="30">
    <mergeCell ref="P5:P7"/>
    <mergeCell ref="G5:G7"/>
    <mergeCell ref="I5:I7"/>
    <mergeCell ref="N5:N7"/>
    <mergeCell ref="A5:A7"/>
    <mergeCell ref="H5:H7"/>
    <mergeCell ref="Q5:Q7"/>
    <mergeCell ref="B1:N1"/>
    <mergeCell ref="B2:N2"/>
    <mergeCell ref="B3:N3"/>
    <mergeCell ref="B4:F4"/>
    <mergeCell ref="G4:I4"/>
    <mergeCell ref="B5:B7"/>
    <mergeCell ref="C5:C7"/>
    <mergeCell ref="D5:D7"/>
    <mergeCell ref="E5:E7"/>
    <mergeCell ref="F5:F7"/>
    <mergeCell ref="J5:J7"/>
    <mergeCell ref="K5:K7"/>
    <mergeCell ref="O5:O7"/>
    <mergeCell ref="L5:L7"/>
    <mergeCell ref="M5:M7"/>
    <mergeCell ref="E17:I17"/>
    <mergeCell ref="E18:I18"/>
    <mergeCell ref="E19:I19"/>
    <mergeCell ref="B14:D14"/>
    <mergeCell ref="E14:I14"/>
    <mergeCell ref="B15:D15"/>
    <mergeCell ref="E15:I15"/>
    <mergeCell ref="E16:I16"/>
  </mergeCells>
  <pageMargins left="0.7" right="0.7" top="0.75" bottom="0.75" header="0.3" footer="0.3"/>
  <pageSetup paperSize="9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4" workbookViewId="0">
      <selection activeCell="G10" sqref="G10"/>
    </sheetView>
  </sheetViews>
  <sheetFormatPr defaultRowHeight="15"/>
  <cols>
    <col min="1" max="1" width="8.5703125" bestFit="1" customWidth="1"/>
    <col min="2" max="2" width="7.7109375" bestFit="1" customWidth="1"/>
    <col min="3" max="3" width="9.140625" bestFit="1" customWidth="1"/>
    <col min="4" max="4" width="6.140625" bestFit="1" customWidth="1"/>
  </cols>
  <sheetData>
    <row r="1" spans="1:17" ht="15.75">
      <c r="A1" s="37" t="s">
        <v>84</v>
      </c>
      <c r="B1" s="37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6"/>
      <c r="O1" s="1"/>
      <c r="P1" s="1"/>
      <c r="Q1" s="1"/>
    </row>
    <row r="2" spans="1:17" ht="15.75">
      <c r="A2" s="37" t="s">
        <v>0</v>
      </c>
      <c r="B2" s="37"/>
      <c r="C2" s="37"/>
      <c r="D2" s="39"/>
      <c r="E2" s="39"/>
      <c r="F2" s="39"/>
      <c r="G2" s="39"/>
      <c r="H2" s="39"/>
      <c r="I2" s="39"/>
      <c r="J2" s="39"/>
      <c r="K2" s="39"/>
      <c r="L2" s="39"/>
      <c r="M2" s="39"/>
      <c r="N2" s="7"/>
      <c r="O2" s="1"/>
      <c r="P2" s="1"/>
      <c r="Q2" s="1"/>
    </row>
    <row r="3" spans="1:17" ht="15.75">
      <c r="A3" s="37" t="s">
        <v>1</v>
      </c>
      <c r="B3" s="37"/>
      <c r="C3" s="37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1"/>
      <c r="P3" s="1"/>
      <c r="Q3" s="1"/>
    </row>
    <row r="4" spans="1:17" ht="15.75">
      <c r="A4" s="40"/>
      <c r="B4" s="40"/>
      <c r="C4" s="40"/>
      <c r="D4" s="41"/>
      <c r="E4" s="41"/>
      <c r="F4" s="42"/>
      <c r="G4" s="42"/>
      <c r="H4" s="43"/>
      <c r="I4" s="2"/>
      <c r="J4" s="2"/>
      <c r="K4" s="2"/>
      <c r="L4" s="2"/>
      <c r="M4" s="2"/>
      <c r="N4" s="2"/>
      <c r="O4" s="1"/>
      <c r="P4" s="1"/>
      <c r="Q4" s="1"/>
    </row>
    <row r="5" spans="1:17" ht="14.45" customHeight="1">
      <c r="A5" s="35" t="s">
        <v>2</v>
      </c>
      <c r="B5" s="35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48" t="s">
        <v>103</v>
      </c>
      <c r="H5" s="35" t="s">
        <v>8</v>
      </c>
      <c r="I5" s="35" t="s">
        <v>87</v>
      </c>
      <c r="J5" s="35" t="s">
        <v>88</v>
      </c>
      <c r="K5" s="35" t="s">
        <v>90</v>
      </c>
      <c r="L5" s="35" t="s">
        <v>89</v>
      </c>
      <c r="M5" s="35" t="s">
        <v>91</v>
      </c>
      <c r="N5" s="35" t="s">
        <v>93</v>
      </c>
      <c r="O5" s="35" t="s">
        <v>10</v>
      </c>
      <c r="P5" s="35" t="s">
        <v>11</v>
      </c>
    </row>
    <row r="6" spans="1:17">
      <c r="A6" s="36"/>
      <c r="B6" s="36"/>
      <c r="C6" s="36"/>
      <c r="D6" s="36"/>
      <c r="E6" s="36"/>
      <c r="F6" s="36"/>
      <c r="G6" s="49"/>
      <c r="H6" s="36"/>
      <c r="I6" s="35"/>
      <c r="J6" s="35"/>
      <c r="K6" s="35"/>
      <c r="L6" s="35"/>
      <c r="M6" s="36"/>
      <c r="N6" s="35"/>
      <c r="O6" s="35"/>
      <c r="P6" s="35"/>
    </row>
    <row r="7" spans="1:17">
      <c r="A7" s="36"/>
      <c r="B7" s="36"/>
      <c r="C7" s="36"/>
      <c r="D7" s="36"/>
      <c r="E7" s="36"/>
      <c r="F7" s="36"/>
      <c r="G7" s="50"/>
      <c r="H7" s="36"/>
      <c r="I7" s="35"/>
      <c r="J7" s="35"/>
      <c r="K7" s="35"/>
      <c r="L7" s="35"/>
      <c r="M7" s="36"/>
      <c r="N7" s="35"/>
      <c r="O7" s="35"/>
      <c r="P7" s="35"/>
    </row>
    <row r="8" spans="1:17" ht="33.75">
      <c r="A8" s="18" t="s">
        <v>30</v>
      </c>
      <c r="B8" s="18" t="s">
        <v>31</v>
      </c>
      <c r="C8" s="18" t="s">
        <v>32</v>
      </c>
      <c r="D8" s="18" t="s">
        <v>33</v>
      </c>
      <c r="E8" s="19">
        <v>38802</v>
      </c>
      <c r="F8" s="14" t="s">
        <v>34</v>
      </c>
      <c r="G8" s="24"/>
      <c r="H8" s="18" t="s">
        <v>35</v>
      </c>
      <c r="I8" s="18">
        <v>0</v>
      </c>
      <c r="J8" s="18">
        <v>0</v>
      </c>
      <c r="K8" s="18">
        <v>0</v>
      </c>
      <c r="L8" s="18">
        <v>2</v>
      </c>
      <c r="M8" s="11">
        <v>0</v>
      </c>
      <c r="N8" s="11">
        <f>SUM(I8:M8)</f>
        <v>2</v>
      </c>
      <c r="O8" s="20">
        <f>SUM(I8:M8)/279</f>
        <v>7.1684587813620072E-3</v>
      </c>
      <c r="P8" s="14" t="s">
        <v>36</v>
      </c>
    </row>
    <row r="9" spans="1:17" ht="33.75">
      <c r="A9" s="9" t="s">
        <v>57</v>
      </c>
      <c r="B9" s="3" t="s">
        <v>58</v>
      </c>
      <c r="C9" s="16" t="s">
        <v>40</v>
      </c>
      <c r="D9" s="9" t="s">
        <v>15</v>
      </c>
      <c r="E9" s="16">
        <v>38447</v>
      </c>
      <c r="F9" s="9" t="s">
        <v>37</v>
      </c>
      <c r="G9" s="9"/>
      <c r="H9" s="17" t="s">
        <v>59</v>
      </c>
      <c r="I9" s="10">
        <v>0</v>
      </c>
      <c r="J9" s="10">
        <v>0</v>
      </c>
      <c r="K9" s="10">
        <v>0</v>
      </c>
      <c r="L9" s="10">
        <v>4</v>
      </c>
      <c r="M9" s="9">
        <v>0</v>
      </c>
      <c r="N9" s="23">
        <f>SUM(I9:M9)</f>
        <v>4</v>
      </c>
      <c r="O9" s="20">
        <f t="shared" ref="O9:O13" si="0">SUM(I9:M9)/279</f>
        <v>1.4336917562724014E-2</v>
      </c>
      <c r="P9" s="9" t="s">
        <v>42</v>
      </c>
    </row>
    <row r="10" spans="1:17" ht="33.75">
      <c r="A10" s="9" t="s">
        <v>60</v>
      </c>
      <c r="B10" s="3" t="s">
        <v>61</v>
      </c>
      <c r="C10" s="16" t="s">
        <v>62</v>
      </c>
      <c r="D10" s="9" t="s">
        <v>15</v>
      </c>
      <c r="E10" s="16">
        <v>38628</v>
      </c>
      <c r="F10" s="9" t="s">
        <v>37</v>
      </c>
      <c r="G10" s="9"/>
      <c r="H10" s="17" t="s">
        <v>59</v>
      </c>
      <c r="I10" s="10">
        <v>0</v>
      </c>
      <c r="J10" s="10">
        <v>0</v>
      </c>
      <c r="K10" s="10">
        <v>0</v>
      </c>
      <c r="L10" s="10">
        <v>4</v>
      </c>
      <c r="M10" s="9">
        <v>0</v>
      </c>
      <c r="N10" s="23">
        <f>SUM(I10:M10)</f>
        <v>4</v>
      </c>
      <c r="O10" s="20">
        <f t="shared" si="0"/>
        <v>1.4336917562724014E-2</v>
      </c>
      <c r="P10" s="9" t="s">
        <v>42</v>
      </c>
    </row>
    <row r="11" spans="1:17" ht="67.5">
      <c r="A11" s="21" t="s">
        <v>79</v>
      </c>
      <c r="B11" s="21" t="s">
        <v>80</v>
      </c>
      <c r="C11" s="21" t="s">
        <v>81</v>
      </c>
      <c r="D11" s="27" t="s">
        <v>66</v>
      </c>
      <c r="E11" s="27">
        <v>38685</v>
      </c>
      <c r="F11" s="28" t="s">
        <v>67</v>
      </c>
      <c r="G11" s="28"/>
      <c r="H11" s="21">
        <v>11</v>
      </c>
      <c r="I11" s="29">
        <v>0</v>
      </c>
      <c r="J11" s="29">
        <v>0</v>
      </c>
      <c r="K11" s="29">
        <v>0</v>
      </c>
      <c r="L11" s="29">
        <v>8</v>
      </c>
      <c r="M11" s="21">
        <v>0</v>
      </c>
      <c r="N11" s="23">
        <f>SUM(I11:M11)</f>
        <v>8</v>
      </c>
      <c r="O11" s="20">
        <f t="shared" si="0"/>
        <v>2.8673835125448029E-2</v>
      </c>
      <c r="P11" s="21" t="s">
        <v>68</v>
      </c>
    </row>
    <row r="12" spans="1:17" ht="67.5">
      <c r="A12" s="21" t="s">
        <v>82</v>
      </c>
      <c r="B12" s="21" t="s">
        <v>83</v>
      </c>
      <c r="C12" s="21" t="s">
        <v>29</v>
      </c>
      <c r="D12" s="21" t="s">
        <v>66</v>
      </c>
      <c r="E12" s="27">
        <v>38505</v>
      </c>
      <c r="F12" s="28" t="s">
        <v>67</v>
      </c>
      <c r="G12" s="28"/>
      <c r="H12" s="21">
        <v>11</v>
      </c>
      <c r="I12" s="29">
        <v>2</v>
      </c>
      <c r="J12" s="29">
        <v>7</v>
      </c>
      <c r="K12" s="29">
        <v>2</v>
      </c>
      <c r="L12" s="29">
        <v>28</v>
      </c>
      <c r="M12" s="21">
        <v>0</v>
      </c>
      <c r="N12" s="11">
        <f t="shared" ref="N12:N13" si="1">SUM(I12:M12)</f>
        <v>39</v>
      </c>
      <c r="O12" s="20">
        <f t="shared" si="0"/>
        <v>0.13978494623655913</v>
      </c>
      <c r="P12" s="21" t="s">
        <v>68</v>
      </c>
    </row>
    <row r="13" spans="1:17" ht="67.5">
      <c r="A13" s="21" t="s">
        <v>85</v>
      </c>
      <c r="B13" s="21" t="s">
        <v>71</v>
      </c>
      <c r="C13" s="21" t="s">
        <v>86</v>
      </c>
      <c r="D13" s="21" t="s">
        <v>66</v>
      </c>
      <c r="E13" s="27">
        <v>38738</v>
      </c>
      <c r="F13" s="28" t="s">
        <v>67</v>
      </c>
      <c r="G13" s="28"/>
      <c r="H13" s="21">
        <v>11</v>
      </c>
      <c r="I13" s="29">
        <v>9</v>
      </c>
      <c r="J13" s="29">
        <v>20</v>
      </c>
      <c r="K13" s="29">
        <v>12</v>
      </c>
      <c r="L13" s="29">
        <v>46</v>
      </c>
      <c r="M13" s="21">
        <v>0</v>
      </c>
      <c r="N13" s="11">
        <f t="shared" si="1"/>
        <v>87</v>
      </c>
      <c r="O13" s="20">
        <f t="shared" si="0"/>
        <v>0.31182795698924731</v>
      </c>
      <c r="P13" s="21" t="s">
        <v>68</v>
      </c>
    </row>
    <row r="14" spans="1:17">
      <c r="A14" s="31" t="s">
        <v>100</v>
      </c>
      <c r="B14" s="32"/>
      <c r="C14" s="32"/>
      <c r="D14" s="33" t="s">
        <v>101</v>
      </c>
      <c r="E14" s="33"/>
      <c r="F14" s="33"/>
      <c r="G14" s="33"/>
      <c r="H14" s="33"/>
    </row>
    <row r="15" spans="1:17">
      <c r="A15" s="34" t="s">
        <v>94</v>
      </c>
      <c r="B15" s="34"/>
      <c r="C15" s="34"/>
      <c r="D15" s="30" t="s">
        <v>95</v>
      </c>
      <c r="E15" s="30"/>
      <c r="F15" s="30"/>
      <c r="G15" s="30"/>
      <c r="H15" s="30"/>
    </row>
    <row r="16" spans="1:17">
      <c r="D16" s="30" t="s">
        <v>96</v>
      </c>
      <c r="E16" s="30"/>
      <c r="F16" s="30"/>
      <c r="G16" s="30"/>
      <c r="H16" s="30"/>
    </row>
    <row r="17" spans="4:8">
      <c r="D17" s="30" t="s">
        <v>97</v>
      </c>
      <c r="E17" s="30"/>
      <c r="F17" s="30"/>
      <c r="G17" s="30"/>
      <c r="H17" s="30"/>
    </row>
    <row r="18" spans="4:8">
      <c r="D18" s="30" t="s">
        <v>98</v>
      </c>
      <c r="E18" s="30"/>
      <c r="F18" s="30"/>
      <c r="G18" s="30"/>
      <c r="H18" s="30"/>
    </row>
    <row r="19" spans="4:8">
      <c r="D19" s="30" t="s">
        <v>99</v>
      </c>
      <c r="E19" s="30"/>
      <c r="F19" s="30"/>
      <c r="G19" s="30"/>
      <c r="H19" s="30"/>
    </row>
  </sheetData>
  <mergeCells count="29">
    <mergeCell ref="O5:O7"/>
    <mergeCell ref="P5:P7"/>
    <mergeCell ref="C5:C7"/>
    <mergeCell ref="D5:D7"/>
    <mergeCell ref="E5:E7"/>
    <mergeCell ref="F5:F7"/>
    <mergeCell ref="H5:H7"/>
    <mergeCell ref="I5:I7"/>
    <mergeCell ref="J5:J7"/>
    <mergeCell ref="K5:K7"/>
    <mergeCell ref="L5:L7"/>
    <mergeCell ref="N5:N7"/>
    <mergeCell ref="G5:G7"/>
    <mergeCell ref="A14:C14"/>
    <mergeCell ref="A15:C15"/>
    <mergeCell ref="D15:H15"/>
    <mergeCell ref="A1:M1"/>
    <mergeCell ref="A2:M2"/>
    <mergeCell ref="A3:M3"/>
    <mergeCell ref="A4:E4"/>
    <mergeCell ref="F4:H4"/>
    <mergeCell ref="A5:A7"/>
    <mergeCell ref="B5:B7"/>
    <mergeCell ref="M5:M7"/>
    <mergeCell ref="D16:H16"/>
    <mergeCell ref="D17:H17"/>
    <mergeCell ref="D18:H18"/>
    <mergeCell ref="D19:H19"/>
    <mergeCell ref="D14:H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</vt:lpstr>
      <vt:lpstr>10 кл 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2022-12-01T11:35:56Z</dcterms:modified>
</cp:coreProperties>
</file>