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317_1_admin\Desktop\"/>
    </mc:Choice>
  </mc:AlternateContent>
  <bookViews>
    <workbookView xWindow="630" yWindow="585" windowWidth="22695" windowHeight="9345" activeTab="2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calcPr calcId="152511"/>
</workbook>
</file>

<file path=xl/calcChain.xml><?xml version="1.0" encoding="utf-8"?>
<calcChain xmlns="http://schemas.openxmlformats.org/spreadsheetml/2006/main">
  <c r="N75" i="2" l="1"/>
  <c r="O75" i="2" s="1"/>
  <c r="N74" i="2"/>
  <c r="O74" i="2" s="1"/>
  <c r="O73" i="2"/>
  <c r="N73" i="2"/>
  <c r="N72" i="2"/>
  <c r="O72" i="2" s="1"/>
  <c r="N71" i="2"/>
  <c r="O71" i="2" s="1"/>
  <c r="N70" i="2"/>
  <c r="O70" i="2" s="1"/>
  <c r="N69" i="2"/>
  <c r="O69" i="2" s="1"/>
  <c r="N68" i="2"/>
  <c r="O68" i="2" s="1"/>
  <c r="N67" i="2"/>
  <c r="O67" i="2" s="1"/>
  <c r="N66" i="2"/>
  <c r="O66" i="2" s="1"/>
  <c r="O65" i="2"/>
  <c r="N65" i="2"/>
  <c r="N64" i="2"/>
  <c r="O64" i="2" s="1"/>
  <c r="N63" i="2"/>
  <c r="O63" i="2" s="1"/>
  <c r="N62" i="2"/>
  <c r="O62" i="2" s="1"/>
  <c r="N61" i="2"/>
  <c r="O61" i="2" s="1"/>
  <c r="N60" i="2"/>
  <c r="O60" i="2" s="1"/>
  <c r="N59" i="2"/>
  <c r="O59" i="2" s="1"/>
  <c r="N58" i="2"/>
  <c r="O58" i="2" s="1"/>
  <c r="O57" i="2"/>
  <c r="N57" i="2"/>
  <c r="N56" i="2"/>
  <c r="O56" i="2" s="1"/>
  <c r="N55" i="2"/>
  <c r="O55" i="2" s="1"/>
  <c r="N54" i="2"/>
  <c r="O54" i="2" s="1"/>
  <c r="N53" i="2"/>
  <c r="O53" i="2" s="1"/>
  <c r="N52" i="2"/>
  <c r="O52" i="2" s="1"/>
  <c r="N51" i="2"/>
  <c r="O51" i="2" s="1"/>
  <c r="N50" i="2"/>
  <c r="O50" i="2" s="1"/>
  <c r="O49" i="2"/>
  <c r="N49" i="2"/>
  <c r="N48" i="2"/>
  <c r="O48" i="2" s="1"/>
  <c r="N47" i="2"/>
  <c r="O47" i="2" s="1"/>
  <c r="N46" i="2"/>
  <c r="O46" i="2" s="1"/>
  <c r="N45" i="2"/>
  <c r="O45" i="2" s="1"/>
  <c r="N44" i="2"/>
  <c r="O44" i="2" s="1"/>
  <c r="N43" i="2"/>
  <c r="O43" i="2" s="1"/>
  <c r="N42" i="2"/>
  <c r="O42" i="2" s="1"/>
  <c r="O41" i="2"/>
  <c r="N41" i="2"/>
  <c r="N40" i="2"/>
  <c r="O40" i="2" s="1"/>
  <c r="N39" i="2"/>
  <c r="O39" i="2" s="1"/>
  <c r="N38" i="2"/>
  <c r="O38" i="2" s="1"/>
  <c r="N37" i="2"/>
  <c r="O37" i="2" s="1"/>
  <c r="N36" i="2"/>
  <c r="O36" i="2" s="1"/>
  <c r="N35" i="2"/>
  <c r="O35" i="2" s="1"/>
  <c r="N34" i="2"/>
  <c r="O34" i="2" s="1"/>
  <c r="O33" i="2"/>
  <c r="N33" i="2"/>
  <c r="N32" i="2"/>
  <c r="O32" i="2" s="1"/>
  <c r="N31" i="2"/>
  <c r="O31" i="2" s="1"/>
  <c r="N30" i="2"/>
  <c r="O30" i="2" s="1"/>
  <c r="N29" i="2"/>
  <c r="O29" i="2" s="1"/>
  <c r="N28" i="2"/>
  <c r="O28" i="2" s="1"/>
  <c r="N27" i="2"/>
  <c r="O27" i="2" s="1"/>
  <c r="N26" i="2"/>
  <c r="O26" i="2" s="1"/>
  <c r="O25" i="2"/>
  <c r="N25" i="2"/>
  <c r="N24" i="2"/>
  <c r="O24" i="2" s="1"/>
  <c r="N23" i="2"/>
  <c r="O23" i="2" s="1"/>
  <c r="N22" i="2"/>
  <c r="O22" i="2" s="1"/>
  <c r="N21" i="2"/>
  <c r="O21" i="2" s="1"/>
  <c r="N20" i="2"/>
  <c r="O20" i="2" s="1"/>
  <c r="N19" i="2"/>
  <c r="O19" i="2" s="1"/>
  <c r="N18" i="2"/>
  <c r="O18" i="2" s="1"/>
  <c r="O17" i="2"/>
  <c r="N17" i="2"/>
  <c r="N16" i="2"/>
  <c r="O16" i="2" s="1"/>
  <c r="N15" i="2"/>
  <c r="O15" i="2" s="1"/>
  <c r="N14" i="2"/>
  <c r="O14" i="2" s="1"/>
  <c r="N13" i="2"/>
  <c r="O13" i="2" s="1"/>
  <c r="N12" i="2"/>
  <c r="O12" i="2" s="1"/>
  <c r="N11" i="2"/>
  <c r="O11" i="2" s="1"/>
  <c r="N10" i="2"/>
  <c r="O10" i="2" s="1"/>
  <c r="O9" i="2"/>
  <c r="N9" i="2"/>
  <c r="N8" i="2"/>
  <c r="O8" i="2" s="1"/>
  <c r="N17" i="5"/>
  <c r="O17" i="5" s="1"/>
  <c r="N21" i="5"/>
  <c r="O21" i="5" s="1"/>
  <c r="N51" i="5"/>
  <c r="O51" i="5" s="1"/>
  <c r="N42" i="5"/>
  <c r="O42" i="5" s="1"/>
  <c r="N56" i="5"/>
  <c r="O56" i="5" s="1"/>
  <c r="N14" i="5"/>
  <c r="O14" i="5" s="1"/>
  <c r="N11" i="5"/>
  <c r="O11" i="5" s="1"/>
  <c r="N44" i="5"/>
  <c r="O44" i="5" s="1"/>
  <c r="N50" i="5"/>
  <c r="O50" i="5" s="1"/>
  <c r="N40" i="5"/>
  <c r="O40" i="5" s="1"/>
  <c r="N29" i="5"/>
  <c r="O29" i="5" s="1"/>
  <c r="N16" i="5"/>
  <c r="O16" i="5" s="1"/>
  <c r="N55" i="5"/>
  <c r="O55" i="5" s="1"/>
  <c r="N13" i="5"/>
  <c r="O13" i="5" s="1"/>
  <c r="N33" i="5"/>
  <c r="O33" i="5" s="1"/>
  <c r="O60" i="5"/>
  <c r="N23" i="5"/>
  <c r="O23" i="5" s="1"/>
  <c r="N26" i="5"/>
  <c r="O26" i="5" s="1"/>
  <c r="N15" i="5"/>
  <c r="O15" i="5" s="1"/>
  <c r="N39" i="5"/>
  <c r="O39" i="5" s="1"/>
  <c r="N10" i="5"/>
  <c r="O10" i="5" s="1"/>
  <c r="N28" i="5"/>
  <c r="O28" i="5" s="1"/>
  <c r="N54" i="5"/>
  <c r="O54" i="5" s="1"/>
  <c r="N62" i="5"/>
  <c r="O62" i="5" s="1"/>
  <c r="N22" i="5"/>
  <c r="O22" i="5" s="1"/>
  <c r="N41" i="5"/>
  <c r="O41" i="5" s="1"/>
  <c r="N59" i="5"/>
  <c r="O59" i="5" s="1"/>
  <c r="N32" i="5"/>
  <c r="O32" i="5" s="1"/>
  <c r="N9" i="5"/>
  <c r="O9" i="5" s="1"/>
  <c r="N52" i="5"/>
  <c r="O52" i="5" s="1"/>
  <c r="N20" i="5"/>
  <c r="O20" i="5" s="1"/>
  <c r="N53" i="5"/>
  <c r="O53" i="5" s="1"/>
  <c r="N18" i="5"/>
  <c r="O18" i="5" s="1"/>
  <c r="N12" i="5"/>
  <c r="O12" i="5" s="1"/>
  <c r="O49" i="5"/>
  <c r="N45" i="5"/>
  <c r="O45" i="5" s="1"/>
  <c r="N58" i="5"/>
  <c r="O58" i="5" s="1"/>
  <c r="N38" i="5"/>
  <c r="O38" i="5" s="1"/>
  <c r="N31" i="5"/>
  <c r="O31" i="5" s="1"/>
  <c r="N43" i="5"/>
  <c r="O43" i="5" s="1"/>
  <c r="N27" i="5"/>
  <c r="O27" i="5" s="1"/>
  <c r="N57" i="5"/>
  <c r="O57" i="5" s="1"/>
  <c r="N24" i="5"/>
  <c r="O24" i="5" s="1"/>
  <c r="N37" i="5"/>
  <c r="O37" i="5" s="1"/>
  <c r="N36" i="5"/>
  <c r="O36" i="5" s="1"/>
  <c r="N35" i="5"/>
  <c r="O35" i="5" s="1"/>
  <c r="N48" i="5"/>
  <c r="O48" i="5" s="1"/>
  <c r="N8" i="5"/>
  <c r="O8" i="5" s="1"/>
  <c r="N19" i="5"/>
  <c r="O19" i="5" s="1"/>
  <c r="N47" i="5"/>
  <c r="O47" i="5" s="1"/>
  <c r="N46" i="5"/>
  <c r="O46" i="5" s="1"/>
  <c r="N30" i="5"/>
  <c r="O30" i="5" s="1"/>
  <c r="N34" i="5"/>
  <c r="O34" i="5" s="1"/>
  <c r="N25" i="5"/>
  <c r="O25" i="5" s="1"/>
  <c r="N61" i="5"/>
  <c r="O61" i="5" s="1"/>
  <c r="O26" i="1" l="1"/>
  <c r="O11" i="1"/>
  <c r="O18" i="3"/>
  <c r="O72" i="3"/>
  <c r="O44" i="3"/>
  <c r="O71" i="3"/>
  <c r="N34" i="3"/>
  <c r="O34" i="3" s="1"/>
  <c r="N59" i="3"/>
  <c r="O59" i="3" s="1"/>
  <c r="N60" i="3"/>
  <c r="O60" i="3" s="1"/>
  <c r="N32" i="3"/>
  <c r="O32" i="3" s="1"/>
  <c r="N45" i="3"/>
  <c r="O45" i="3" s="1"/>
  <c r="N28" i="3"/>
  <c r="O28" i="3" s="1"/>
  <c r="N12" i="3"/>
  <c r="O12" i="3" s="1"/>
  <c r="N49" i="3"/>
  <c r="O49" i="3" s="1"/>
  <c r="N63" i="3"/>
  <c r="O63" i="3" s="1"/>
  <c r="N36" i="3"/>
  <c r="O36" i="3" s="1"/>
  <c r="N29" i="3"/>
  <c r="O29" i="3" s="1"/>
  <c r="N67" i="3"/>
  <c r="O67" i="3" s="1"/>
  <c r="N18" i="3"/>
  <c r="N70" i="3"/>
  <c r="O70" i="3" s="1"/>
  <c r="N55" i="3"/>
  <c r="O55" i="3" s="1"/>
  <c r="N21" i="3"/>
  <c r="O21" i="3" s="1"/>
  <c r="N40" i="3"/>
  <c r="O40" i="3" s="1"/>
  <c r="N56" i="3"/>
  <c r="O56" i="3" s="1"/>
  <c r="N19" i="3"/>
  <c r="O19" i="3" s="1"/>
  <c r="N68" i="3"/>
  <c r="O68" i="3" s="1"/>
  <c r="N72" i="3"/>
  <c r="N14" i="3"/>
  <c r="O14" i="3" s="1"/>
  <c r="N61" i="3"/>
  <c r="O61" i="3" s="1"/>
  <c r="N43" i="3"/>
  <c r="O43" i="3" s="1"/>
  <c r="N74" i="3"/>
  <c r="O74" i="3" s="1"/>
  <c r="N50" i="3"/>
  <c r="O50" i="3" s="1"/>
  <c r="N37" i="3"/>
  <c r="O37" i="3" s="1"/>
  <c r="N64" i="3"/>
  <c r="O64" i="3" s="1"/>
  <c r="N30" i="3"/>
  <c r="O30" i="3" s="1"/>
  <c r="N9" i="3"/>
  <c r="O9" i="3" s="1"/>
  <c r="N73" i="3"/>
  <c r="O73" i="3" s="1"/>
  <c r="N38" i="3"/>
  <c r="O38" i="3" s="1"/>
  <c r="N13" i="3"/>
  <c r="O13" i="3" s="1"/>
  <c r="N26" i="3"/>
  <c r="O26" i="3" s="1"/>
  <c r="N41" i="3"/>
  <c r="O41" i="3" s="1"/>
  <c r="N39" i="3"/>
  <c r="O39" i="3" s="1"/>
  <c r="N51" i="3"/>
  <c r="O51" i="3" s="1"/>
  <c r="N33" i="3"/>
  <c r="O33" i="3" s="1"/>
  <c r="N15" i="3"/>
  <c r="O15" i="3" s="1"/>
  <c r="N52" i="3"/>
  <c r="O52" i="3" s="1"/>
  <c r="N20" i="3"/>
  <c r="O20" i="3" s="1"/>
  <c r="N57" i="3"/>
  <c r="O57" i="3" s="1"/>
  <c r="N65" i="3"/>
  <c r="O65" i="3" s="1"/>
  <c r="N42" i="3"/>
  <c r="O42" i="3" s="1"/>
  <c r="N44" i="3"/>
  <c r="N66" i="3"/>
  <c r="O66" i="3" s="1"/>
  <c r="N35" i="3"/>
  <c r="O35" i="3" s="1"/>
  <c r="N53" i="3"/>
  <c r="O53" i="3" s="1"/>
  <c r="N11" i="3"/>
  <c r="O11" i="3" s="1"/>
  <c r="N10" i="3"/>
  <c r="O10" i="3" s="1"/>
  <c r="N46" i="3"/>
  <c r="O46" i="3" s="1"/>
  <c r="N62" i="3"/>
  <c r="O62" i="3" s="1"/>
  <c r="N71" i="3"/>
  <c r="N31" i="3"/>
  <c r="O31" i="3" s="1"/>
  <c r="N17" i="3"/>
  <c r="O17" i="3" s="1"/>
  <c r="N47" i="3"/>
  <c r="O47" i="3" s="1"/>
  <c r="N54" i="3"/>
  <c r="O54" i="3" s="1"/>
  <c r="N69" i="3"/>
  <c r="O69" i="3" s="1"/>
  <c r="N25" i="3"/>
  <c r="O25" i="3" s="1"/>
  <c r="N16" i="3"/>
  <c r="O16" i="3" s="1"/>
  <c r="N23" i="3"/>
  <c r="O23" i="3" s="1"/>
  <c r="N22" i="3"/>
  <c r="O22" i="3" s="1"/>
  <c r="N58" i="3"/>
  <c r="O58" i="3" s="1"/>
  <c r="N27" i="3"/>
  <c r="O27" i="3" s="1"/>
  <c r="N48" i="3"/>
  <c r="O48" i="3" s="1"/>
  <c r="N24" i="3"/>
  <c r="O24" i="3" s="1"/>
  <c r="N21" i="1"/>
  <c r="O21" i="1" s="1"/>
  <c r="N49" i="1"/>
  <c r="O49" i="1" s="1"/>
  <c r="N21" i="4"/>
  <c r="O21" i="4" s="1"/>
  <c r="N39" i="4"/>
  <c r="O39" i="4" s="1"/>
  <c r="N32" i="4"/>
  <c r="O32" i="4" s="1"/>
  <c r="N66" i="4"/>
  <c r="O66" i="4" s="1"/>
  <c r="N33" i="4"/>
  <c r="O33" i="4" s="1"/>
  <c r="N12" i="4"/>
  <c r="O12" i="4" s="1"/>
  <c r="N37" i="4"/>
  <c r="O37" i="4" s="1"/>
  <c r="N55" i="4"/>
  <c r="O55" i="4" s="1"/>
  <c r="N45" i="4"/>
  <c r="O45" i="4" s="1"/>
  <c r="N29" i="4"/>
  <c r="O29" i="4" s="1"/>
  <c r="N56" i="4"/>
  <c r="O56" i="4" s="1"/>
  <c r="N38" i="4"/>
  <c r="O38" i="4" s="1"/>
  <c r="N30" i="4"/>
  <c r="O30" i="4" s="1"/>
  <c r="N18" i="4"/>
  <c r="O18" i="4" s="1"/>
  <c r="N50" i="4"/>
  <c r="O50" i="4" s="1"/>
  <c r="N40" i="4"/>
  <c r="O40" i="4" s="1"/>
  <c r="N57" i="4"/>
  <c r="O57" i="4" s="1"/>
  <c r="N59" i="4"/>
  <c r="O59" i="4" s="1"/>
  <c r="N46" i="4"/>
  <c r="O46" i="4" s="1"/>
  <c r="N67" i="4"/>
  <c r="O67" i="4" s="1"/>
  <c r="N63" i="4"/>
  <c r="O63" i="4" s="1"/>
  <c r="N20" i="4"/>
  <c r="O20" i="4" s="1"/>
  <c r="N52" i="4"/>
  <c r="O52" i="4" s="1"/>
  <c r="N58" i="4"/>
  <c r="O58" i="4" s="1"/>
  <c r="N9" i="4"/>
  <c r="O9" i="4" s="1"/>
  <c r="N26" i="4"/>
  <c r="O26" i="4" s="1"/>
  <c r="N23" i="4"/>
  <c r="O23" i="4" s="1"/>
  <c r="N22" i="4"/>
  <c r="O22" i="4" s="1"/>
  <c r="N53" i="4"/>
  <c r="O53" i="4" s="1"/>
  <c r="N60" i="4"/>
  <c r="O60" i="4" s="1"/>
  <c r="N10" i="4"/>
  <c r="O10" i="4" s="1"/>
  <c r="N17" i="4"/>
  <c r="O17" i="4" s="1"/>
  <c r="N15" i="4"/>
  <c r="O15" i="4" s="1"/>
  <c r="N64" i="4"/>
  <c r="O64" i="4" s="1"/>
  <c r="N41" i="4"/>
  <c r="O41" i="4" s="1"/>
  <c r="N13" i="4"/>
  <c r="O13" i="4" s="1"/>
  <c r="N68" i="4"/>
  <c r="O68" i="4" s="1"/>
  <c r="N14" i="4"/>
  <c r="O14" i="4" s="1"/>
  <c r="N24" i="4"/>
  <c r="O24" i="4" s="1"/>
  <c r="N16" i="4"/>
  <c r="O16" i="4" s="1"/>
  <c r="N27" i="4"/>
  <c r="O27" i="4" s="1"/>
  <c r="N28" i="4"/>
  <c r="O28" i="4" s="1"/>
  <c r="N31" i="4"/>
  <c r="O31" i="4" s="1"/>
  <c r="N47" i="4"/>
  <c r="O47" i="4" s="1"/>
  <c r="N42" i="4"/>
  <c r="O42" i="4" s="1"/>
  <c r="N44" i="4"/>
  <c r="O44" i="4" s="1"/>
  <c r="N61" i="4"/>
  <c r="O61" i="4" s="1"/>
  <c r="N34" i="4"/>
  <c r="O34" i="4" s="1"/>
  <c r="N11" i="4"/>
  <c r="O11" i="4" s="1"/>
  <c r="N49" i="4"/>
  <c r="O49" i="4" s="1"/>
  <c r="N36" i="4"/>
  <c r="O36" i="4" s="1"/>
  <c r="N54" i="4"/>
  <c r="O54" i="4" s="1"/>
  <c r="N43" i="4"/>
  <c r="O43" i="4" s="1"/>
  <c r="N25" i="4"/>
  <c r="O25" i="4" s="1"/>
  <c r="N35" i="4"/>
  <c r="O35" i="4" s="1"/>
  <c r="N48" i="4"/>
  <c r="O48" i="4" s="1"/>
  <c r="N51" i="4"/>
  <c r="O51" i="4" s="1"/>
  <c r="N19" i="4"/>
  <c r="O19" i="4" s="1"/>
  <c r="N62" i="4"/>
  <c r="O62" i="4" s="1"/>
  <c r="N65" i="4"/>
  <c r="O65" i="4" s="1"/>
  <c r="N27" i="1"/>
  <c r="O27" i="1" s="1"/>
  <c r="N28" i="1"/>
  <c r="O28" i="1" s="1"/>
  <c r="N9" i="1"/>
  <c r="O9" i="1" s="1"/>
  <c r="N10" i="1"/>
  <c r="O10" i="1" s="1"/>
  <c r="N40" i="1"/>
  <c r="O40" i="1" s="1"/>
  <c r="N22" i="1"/>
  <c r="O22" i="1" s="1"/>
  <c r="N23" i="1"/>
  <c r="O23" i="1" s="1"/>
  <c r="N32" i="1"/>
  <c r="O32" i="1" s="1"/>
  <c r="N15" i="1"/>
  <c r="O15" i="1" s="1"/>
  <c r="N18" i="1"/>
  <c r="O18" i="1" s="1"/>
  <c r="N33" i="1"/>
  <c r="O33" i="1" s="1"/>
  <c r="N24" i="1"/>
  <c r="O24" i="1" s="1"/>
  <c r="N41" i="1"/>
  <c r="O41" i="1" s="1"/>
  <c r="N25" i="1"/>
  <c r="O25" i="1" s="1"/>
  <c r="N16" i="1"/>
  <c r="O16" i="1" s="1"/>
  <c r="N29" i="1"/>
  <c r="O29" i="1" s="1"/>
  <c r="N34" i="1"/>
  <c r="O34" i="1" s="1"/>
  <c r="N35" i="1"/>
  <c r="O35" i="1" s="1"/>
  <c r="N30" i="1"/>
  <c r="O30" i="1" s="1"/>
  <c r="N42" i="1"/>
  <c r="O42" i="1" s="1"/>
  <c r="N26" i="1"/>
  <c r="N31" i="1"/>
  <c r="O31" i="1" s="1"/>
  <c r="N17" i="1"/>
  <c r="O17" i="1" s="1"/>
  <c r="N19" i="1"/>
  <c r="O19" i="1" s="1"/>
  <c r="N45" i="1"/>
  <c r="O45" i="1" s="1"/>
  <c r="N12" i="1"/>
  <c r="O12" i="1" s="1"/>
  <c r="N43" i="1"/>
  <c r="O43" i="1" s="1"/>
  <c r="N44" i="1"/>
  <c r="O44" i="1" s="1"/>
  <c r="N11" i="1"/>
  <c r="N36" i="1"/>
  <c r="O36" i="1" s="1"/>
  <c r="N37" i="1"/>
  <c r="O37" i="1" s="1"/>
  <c r="N46" i="1"/>
  <c r="O46" i="1" s="1"/>
  <c r="N39" i="1"/>
  <c r="O39" i="1" s="1"/>
  <c r="N47" i="1"/>
  <c r="O47" i="1" s="1"/>
  <c r="N13" i="1"/>
  <c r="O13" i="1" s="1"/>
  <c r="N14" i="1"/>
  <c r="O14" i="1" s="1"/>
  <c r="N20" i="1"/>
  <c r="O20" i="1" s="1"/>
  <c r="N38" i="1"/>
  <c r="O38" i="1" s="1"/>
  <c r="N48" i="1"/>
  <c r="O48" i="1" s="1"/>
  <c r="N8" i="1"/>
  <c r="O8" i="1" s="1"/>
</calcChain>
</file>

<file path=xl/sharedStrings.xml><?xml version="1.0" encoding="utf-8"?>
<sst xmlns="http://schemas.openxmlformats.org/spreadsheetml/2006/main" count="2263" uniqueCount="643">
  <si>
    <t xml:space="preserve"> </t>
  </si>
  <si>
    <t>Результаты проведения муниципального этапа  Всероссийской олимпиады школьников в 2022-2023 уг.</t>
  </si>
  <si>
    <t>район</t>
  </si>
  <si>
    <t>г.Элиста</t>
  </si>
  <si>
    <t>предмет</t>
  </si>
  <si>
    <t>биология</t>
  </si>
  <si>
    <t>класс</t>
  </si>
  <si>
    <t>максимальный балл</t>
  </si>
  <si>
    <t>Иван</t>
  </si>
  <si>
    <t>Иванович</t>
  </si>
  <si>
    <t>м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</si>
  <si>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</si>
  <si>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</si>
  <si>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</si>
  <si>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</si>
  <si>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</si>
  <si>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</si>
  <si>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Элиста</t>
  </si>
  <si>
    <t>Полное наименование образовательной организации</t>
  </si>
  <si>
    <t>ФИО наставника</t>
  </si>
  <si>
    <t>статус участника</t>
  </si>
  <si>
    <t>результат (баллы)</t>
  </si>
  <si>
    <t>Салинов</t>
  </si>
  <si>
    <t>Дарсен</t>
  </si>
  <si>
    <t>Саналович</t>
  </si>
  <si>
    <t>Эльданов</t>
  </si>
  <si>
    <t>Никита</t>
  </si>
  <si>
    <t>Станиславович</t>
  </si>
  <si>
    <t>Матвеева</t>
  </si>
  <si>
    <t>Гиляна</t>
  </si>
  <si>
    <t>Бадмаева</t>
  </si>
  <si>
    <t>Анна</t>
  </si>
  <si>
    <t>Вячеславовна</t>
  </si>
  <si>
    <t>Хулхачиев</t>
  </si>
  <si>
    <t>Тимур</t>
  </si>
  <si>
    <t>Валерия</t>
  </si>
  <si>
    <t>Александровна</t>
  </si>
  <si>
    <t>Нохашкиева</t>
  </si>
  <si>
    <t>Альмина</t>
  </si>
  <si>
    <t>Сергеевна</t>
  </si>
  <si>
    <t>Ширипов</t>
  </si>
  <si>
    <t>Антон</t>
  </si>
  <si>
    <t>Владимирович</t>
  </si>
  <si>
    <t>Мажитов</t>
  </si>
  <si>
    <t>Анвер</t>
  </si>
  <si>
    <t>Ильдусович</t>
  </si>
  <si>
    <t>Араев</t>
  </si>
  <si>
    <t>Байр</t>
  </si>
  <si>
    <t>Уланова</t>
  </si>
  <si>
    <t>Эльгина</t>
  </si>
  <si>
    <t>Очирова</t>
  </si>
  <si>
    <t>Айса</t>
  </si>
  <si>
    <t>Владиславовна</t>
  </si>
  <si>
    <t>Андреева</t>
  </si>
  <si>
    <t>Мергеновна</t>
  </si>
  <si>
    <t>Бяткиева</t>
  </si>
  <si>
    <t>Яна</t>
  </si>
  <si>
    <t>Ворожейкин</t>
  </si>
  <si>
    <t>Платон</t>
  </si>
  <si>
    <t>Сергеевич</t>
  </si>
  <si>
    <t>Артем</t>
  </si>
  <si>
    <t>Алексеевич</t>
  </si>
  <si>
    <t>Лященко</t>
  </si>
  <si>
    <t>Захар</t>
  </si>
  <si>
    <t>Бембеев</t>
  </si>
  <si>
    <t>Арлтанович</t>
  </si>
  <si>
    <t>Ханинова</t>
  </si>
  <si>
    <t>Айлана</t>
  </si>
  <si>
    <t>Гильгишев</t>
  </si>
  <si>
    <t>Дмитрий</t>
  </si>
  <si>
    <t>Сельдикова</t>
  </si>
  <si>
    <t>Ольга</t>
  </si>
  <si>
    <t>Егоровна</t>
  </si>
  <si>
    <t>Кальдинов</t>
  </si>
  <si>
    <t>Владислав</t>
  </si>
  <si>
    <t>Лиджиев</t>
  </si>
  <si>
    <t>Баатр</t>
  </si>
  <si>
    <t>Николаевич</t>
  </si>
  <si>
    <t>Мучкинова</t>
  </si>
  <si>
    <t>Эвита</t>
  </si>
  <si>
    <t>Евгеньевич</t>
  </si>
  <si>
    <t>Бадмаевич</t>
  </si>
  <si>
    <t>Мудракова</t>
  </si>
  <si>
    <t>Алина</t>
  </si>
  <si>
    <t>Витальевна</t>
  </si>
  <si>
    <t>Басанова</t>
  </si>
  <si>
    <t>Саналовна</t>
  </si>
  <si>
    <t>Салмаева</t>
  </si>
  <si>
    <t>Милана</t>
  </si>
  <si>
    <t>Романовна</t>
  </si>
  <si>
    <t>Дарина</t>
  </si>
  <si>
    <t>Горяев</t>
  </si>
  <si>
    <t>Данир</t>
  </si>
  <si>
    <t>Александрович</t>
  </si>
  <si>
    <t>Дарбакова</t>
  </si>
  <si>
    <t>Маштыкова</t>
  </si>
  <si>
    <t>Виктория</t>
  </si>
  <si>
    <t>Данзановна</t>
  </si>
  <si>
    <t>Шургучинова</t>
  </si>
  <si>
    <t>Викторовна</t>
  </si>
  <si>
    <t>Лиманская</t>
  </si>
  <si>
    <t>Максимовна</t>
  </si>
  <si>
    <t>Энкира</t>
  </si>
  <si>
    <t>Корняков</t>
  </si>
  <si>
    <t>Алтан</t>
  </si>
  <si>
    <t>Арсланович</t>
  </si>
  <si>
    <t>Алтана</t>
  </si>
  <si>
    <t>Дольгановна</t>
  </si>
  <si>
    <t>Леонидовна</t>
  </si>
  <si>
    <t>Ромадикова</t>
  </si>
  <si>
    <t>Михайловна</t>
  </si>
  <si>
    <t>Андреев</t>
  </si>
  <si>
    <t>Александр</t>
  </si>
  <si>
    <t>Чуева</t>
  </si>
  <si>
    <t>Энгелина</t>
  </si>
  <si>
    <t>Юрьевна</t>
  </si>
  <si>
    <t>Очиров</t>
  </si>
  <si>
    <t>Алексей</t>
  </si>
  <si>
    <t>Лиджиева</t>
  </si>
  <si>
    <t>Арслановна</t>
  </si>
  <si>
    <t>Карина</t>
  </si>
  <si>
    <t>Нимгирова</t>
  </si>
  <si>
    <t>Алексеевна</t>
  </si>
  <si>
    <t>Бериков</t>
  </si>
  <si>
    <t>Сергей</t>
  </si>
  <si>
    <t>Мингиянович</t>
  </si>
  <si>
    <t>Ким</t>
  </si>
  <si>
    <t>Лилия</t>
  </si>
  <si>
    <t>Манджиев</t>
  </si>
  <si>
    <t>Намсыр</t>
  </si>
  <si>
    <t>Дмитриевич</t>
  </si>
  <si>
    <t>Дюмкеева</t>
  </si>
  <si>
    <t>Басанговна</t>
  </si>
  <si>
    <t>Гаряева</t>
  </si>
  <si>
    <t>Александра</t>
  </si>
  <si>
    <t>Васильевна</t>
  </si>
  <si>
    <t>Самхаева</t>
  </si>
  <si>
    <t>Данзан</t>
  </si>
  <si>
    <t>Анатольевич</t>
  </si>
  <si>
    <t xml:space="preserve"> 01.07.2011</t>
  </si>
  <si>
    <t>МБОУ "СОШ № 17" имени Кугультинова Д.Н.</t>
  </si>
  <si>
    <t>МБОУ " СОШ № 12"</t>
  </si>
  <si>
    <t>МБОУ «Элистинская многопрофильная гимназия личностно ориентированного обучения и воспитания»</t>
  </si>
  <si>
    <t>МБОУ «СОШ №18 им. Б.Б. Городовикова»</t>
  </si>
  <si>
    <t>МБОУ "СОШ № 4"</t>
  </si>
  <si>
    <t>МБОУ "СОШ №21"</t>
  </si>
  <si>
    <t>МБОУ "КЭГ имени Зая-Пандиты"</t>
  </si>
  <si>
    <t>МБОУ "КНГ имени Кичикова А.Ш."</t>
  </si>
  <si>
    <t>МБОУ "СОШ  № 2"</t>
  </si>
  <si>
    <t>МБОУ «СОШ №3 имени Сергиенко Н.Г.»</t>
  </si>
  <si>
    <t>Хулхачиева Наталья Николаевна</t>
  </si>
  <si>
    <t>Деникина Татьяна Юрьевна</t>
  </si>
  <si>
    <t>Боваева Елена Владимировна</t>
  </si>
  <si>
    <t>Настаев Олег Олегович</t>
  </si>
  <si>
    <t>Боваева Наталья Зоригтуевна</t>
  </si>
  <si>
    <t>Дворядкин Никита Юрьевич</t>
  </si>
  <si>
    <t>Бадмаева Александра Санджиевна</t>
  </si>
  <si>
    <t>Чумашкаева Надежда Тарахмановна</t>
  </si>
  <si>
    <t>Филоненко Наталия Михайловна</t>
  </si>
  <si>
    <t>Альдаева Светлана Викторовна</t>
  </si>
  <si>
    <t>I часть</t>
  </si>
  <si>
    <t xml:space="preserve">II часть </t>
  </si>
  <si>
    <t xml:space="preserve">III часть </t>
  </si>
  <si>
    <t>София</t>
  </si>
  <si>
    <t>Фирсова</t>
  </si>
  <si>
    <t>Диана</t>
  </si>
  <si>
    <t>Ланцынова</t>
  </si>
  <si>
    <t>Олеговна</t>
  </si>
  <si>
    <t>Ходеева</t>
  </si>
  <si>
    <t>Баира</t>
  </si>
  <si>
    <t>Рвачева</t>
  </si>
  <si>
    <t>Нина</t>
  </si>
  <si>
    <t>Дмитриевна</t>
  </si>
  <si>
    <t>Оросканова</t>
  </si>
  <si>
    <t>Анастасия</t>
  </si>
  <si>
    <t>Леджеев</t>
  </si>
  <si>
    <t>Олег</t>
  </si>
  <si>
    <t>Атхаев</t>
  </si>
  <si>
    <t>Леонид</t>
  </si>
  <si>
    <t>Корнусов</t>
  </si>
  <si>
    <t>Улюмджиевич</t>
  </si>
  <si>
    <t>Аляев</t>
  </si>
  <si>
    <t>Мерген</t>
  </si>
  <si>
    <t>Баатрович</t>
  </si>
  <si>
    <t>Халгаева</t>
  </si>
  <si>
    <t>Айтана</t>
  </si>
  <si>
    <t>Солонович</t>
  </si>
  <si>
    <t>Николь</t>
  </si>
  <si>
    <t>Ностаева</t>
  </si>
  <si>
    <t>Нандышева</t>
  </si>
  <si>
    <t>Ангира</t>
  </si>
  <si>
    <t>Аюкаевна</t>
  </si>
  <si>
    <t>Манджиева</t>
  </si>
  <si>
    <t>Нурнаева</t>
  </si>
  <si>
    <t>Эвелина</t>
  </si>
  <si>
    <t>Хонгоровна</t>
  </si>
  <si>
    <t>Аржанов</t>
  </si>
  <si>
    <t>Аршан</t>
  </si>
  <si>
    <t>Дорджиевич</t>
  </si>
  <si>
    <t>Бадма-Халгаева</t>
  </si>
  <si>
    <t>Вероника</t>
  </si>
  <si>
    <t>Гасанова</t>
  </si>
  <si>
    <t>Игоревна</t>
  </si>
  <si>
    <t>Тактинова</t>
  </si>
  <si>
    <t>Байсана</t>
  </si>
  <si>
    <t>Арлтановна</t>
  </si>
  <si>
    <t>Босхомджиева</t>
  </si>
  <si>
    <t>Альма</t>
  </si>
  <si>
    <t>Мингияновна</t>
  </si>
  <si>
    <t>Сангаджиев</t>
  </si>
  <si>
    <t>Кермен</t>
  </si>
  <si>
    <t>Баировна</t>
  </si>
  <si>
    <t>Цеденовна</t>
  </si>
  <si>
    <t>Авдалян</t>
  </si>
  <si>
    <t>Арина</t>
  </si>
  <si>
    <t>Артуровна</t>
  </si>
  <si>
    <t>Саяна</t>
  </si>
  <si>
    <t>Баатровна</t>
  </si>
  <si>
    <t>Зургадаев</t>
  </si>
  <si>
    <t>Чингизович</t>
  </si>
  <si>
    <t>Кануков</t>
  </si>
  <si>
    <t>Баир</t>
  </si>
  <si>
    <t>Эдуардович</t>
  </si>
  <si>
    <t>Манжиев</t>
  </si>
  <si>
    <t>Санан</t>
  </si>
  <si>
    <t>Саврович</t>
  </si>
  <si>
    <t>Дарья</t>
  </si>
  <si>
    <t>Тимошева</t>
  </si>
  <si>
    <t>Иляна</t>
  </si>
  <si>
    <t>Джангаровна</t>
  </si>
  <si>
    <t>Оконова</t>
  </si>
  <si>
    <t>Сабина</t>
  </si>
  <si>
    <t>Нургалиева</t>
  </si>
  <si>
    <t>Николаевна</t>
  </si>
  <si>
    <t>Ондикова</t>
  </si>
  <si>
    <t>Кекеева</t>
  </si>
  <si>
    <t>Авлина</t>
  </si>
  <si>
    <t>Владимировна</t>
  </si>
  <si>
    <t>Нижиндаева</t>
  </si>
  <si>
    <t>Аюна</t>
  </si>
  <si>
    <t>Григорьевна</t>
  </si>
  <si>
    <t>Сюкиева</t>
  </si>
  <si>
    <t>Манжикова</t>
  </si>
  <si>
    <t>Денисовна</t>
  </si>
  <si>
    <t>Максим</t>
  </si>
  <si>
    <t>Витальевич</t>
  </si>
  <si>
    <t>Шарипова</t>
  </si>
  <si>
    <t>Ою</t>
  </si>
  <si>
    <t>Хашатыева</t>
  </si>
  <si>
    <t>Самойлов</t>
  </si>
  <si>
    <t>Виктор</t>
  </si>
  <si>
    <t>Свентицкая</t>
  </si>
  <si>
    <t>Кривицкая</t>
  </si>
  <si>
    <t>Андреевна</t>
  </si>
  <si>
    <t>Очировна</t>
  </si>
  <si>
    <t>Михайлович</t>
  </si>
  <si>
    <t>Казиева</t>
  </si>
  <si>
    <t>Евгеньевна</t>
  </si>
  <si>
    <t>Ахаджаева</t>
  </si>
  <si>
    <t>Эренценовна</t>
  </si>
  <si>
    <t>Бамбышева</t>
  </si>
  <si>
    <t>Амуланга</t>
  </si>
  <si>
    <t>Алдар</t>
  </si>
  <si>
    <t>Есинов</t>
  </si>
  <si>
    <t>Эсен</t>
  </si>
  <si>
    <t>Гаряев</t>
  </si>
  <si>
    <t>Утяев</t>
  </si>
  <si>
    <t>Расулович</t>
  </si>
  <si>
    <t>Марилов</t>
  </si>
  <si>
    <t>Церен</t>
  </si>
  <si>
    <t>Денисович</t>
  </si>
  <si>
    <t>Настаев</t>
  </si>
  <si>
    <t>Наран</t>
  </si>
  <si>
    <t>Басан</t>
  </si>
  <si>
    <t>Босханджиев</t>
  </si>
  <si>
    <t>Элвег</t>
  </si>
  <si>
    <t>Батырева</t>
  </si>
  <si>
    <t>Айнура</t>
  </si>
  <si>
    <t>Боваева</t>
  </si>
  <si>
    <t>Горбунова</t>
  </si>
  <si>
    <t>Лиджиевна</t>
  </si>
  <si>
    <t>Бекеев</t>
  </si>
  <si>
    <t>Мазан</t>
  </si>
  <si>
    <t>Кичикова</t>
  </si>
  <si>
    <t>Савровна</t>
  </si>
  <si>
    <t>Басангов</t>
  </si>
  <si>
    <t>Очир</t>
  </si>
  <si>
    <t>Четырева</t>
  </si>
  <si>
    <t>Бюряева</t>
  </si>
  <si>
    <t>Деляш</t>
  </si>
  <si>
    <t>Вадимовна</t>
  </si>
  <si>
    <t>Шагальдинова</t>
  </si>
  <si>
    <t>Самарина</t>
  </si>
  <si>
    <t>Мария</t>
  </si>
  <si>
    <t>Кирилловна</t>
  </si>
  <si>
    <t>.10.04.2010</t>
  </si>
  <si>
    <t xml:space="preserve"> 11.06.2009</t>
  </si>
  <si>
    <t xml:space="preserve">г.Элиста </t>
  </si>
  <si>
    <t>МБОУ "СОШ № 20"</t>
  </si>
  <si>
    <t>МБОУ "Элистинский технический Лицей"</t>
  </si>
  <si>
    <t>МБОУ "СОШ № 12"</t>
  </si>
  <si>
    <t>МБОУ "РНГ имени преподобного С. Радонежского"</t>
  </si>
  <si>
    <t>МБОУ "ЭКГ"</t>
  </si>
  <si>
    <t>МБОУ "СОШ №3 имени Сергиенко НГ"</t>
  </si>
  <si>
    <t>МБОУ "СОШ № 21"</t>
  </si>
  <si>
    <t>МБОУ "СОШ № 2"</t>
  </si>
  <si>
    <t>Боваева Любовь Борисовна</t>
  </si>
  <si>
    <t>Джалсанова Серафима Сергеевна</t>
  </si>
  <si>
    <t>Харгатаев Эдуард Борисович</t>
  </si>
  <si>
    <t>Кодлаева Алла Алексеевна</t>
  </si>
  <si>
    <t>Ворожейкина Светлана Сергеевна</t>
  </si>
  <si>
    <t>Бербенцева Марина Борисовна</t>
  </si>
  <si>
    <r>
      <t>МБОУ "Элистинский лицей</t>
    </r>
    <r>
      <rPr>
        <b/>
        <sz val="12"/>
        <color indexed="8"/>
        <rFont val="Times New Roman"/>
        <family val="1"/>
        <charset val="204"/>
      </rPr>
      <t>"</t>
    </r>
  </si>
  <si>
    <t>Гаджиева</t>
  </si>
  <si>
    <t>Асият</t>
  </si>
  <si>
    <t>Давудовна</t>
  </si>
  <si>
    <t>МБОУ "СОШ № 3 им. Сергиенко Н. Г."</t>
  </si>
  <si>
    <t>Сасыкова Евгения Евгеньевна</t>
  </si>
  <si>
    <t>ж</t>
  </si>
  <si>
    <t>Председатель жюри:    Онкорова Н.Т.</t>
  </si>
  <si>
    <t>Ширипова</t>
  </si>
  <si>
    <t>Элина</t>
  </si>
  <si>
    <t>Хомутновская</t>
  </si>
  <si>
    <t>Полина</t>
  </si>
  <si>
    <t>Бембеева</t>
  </si>
  <si>
    <t>Шакеев</t>
  </si>
  <si>
    <t>Артур</t>
  </si>
  <si>
    <t>Юрьевич</t>
  </si>
  <si>
    <t>Бадмаев</t>
  </si>
  <si>
    <t>Андрей</t>
  </si>
  <si>
    <t>Атинова</t>
  </si>
  <si>
    <t>Арсланговна</t>
  </si>
  <si>
    <t>Анчаева</t>
  </si>
  <si>
    <t>Кира</t>
  </si>
  <si>
    <t>Василий</t>
  </si>
  <si>
    <t>Боктаева</t>
  </si>
  <si>
    <t>Айта</t>
  </si>
  <si>
    <t>Мушаева</t>
  </si>
  <si>
    <t>Наяна</t>
  </si>
  <si>
    <t>Эрдняевна</t>
  </si>
  <si>
    <t>Лещенко</t>
  </si>
  <si>
    <t>Дорджиев</t>
  </si>
  <si>
    <t>Палтынов</t>
  </si>
  <si>
    <t>Эрдни</t>
  </si>
  <si>
    <t>Комушев</t>
  </si>
  <si>
    <t>Эркен</t>
  </si>
  <si>
    <t>Дольганович</t>
  </si>
  <si>
    <t>Кашежева</t>
  </si>
  <si>
    <t>Аслановна</t>
  </si>
  <si>
    <t>Пюрвеев</t>
  </si>
  <si>
    <t>Бакур</t>
  </si>
  <si>
    <t>Эрдниевна</t>
  </si>
  <si>
    <t>Жужаев</t>
  </si>
  <si>
    <t>Роман</t>
  </si>
  <si>
    <t>Романович</t>
  </si>
  <si>
    <t>Этеева</t>
  </si>
  <si>
    <t>Яманова</t>
  </si>
  <si>
    <t>Мухараев</t>
  </si>
  <si>
    <t>Владимир</t>
  </si>
  <si>
    <t>Эрднеева</t>
  </si>
  <si>
    <t>Бачаева</t>
  </si>
  <si>
    <t>Данара</t>
  </si>
  <si>
    <t>Борисовна</t>
  </si>
  <si>
    <t>Мангашов</t>
  </si>
  <si>
    <t>Боджаева</t>
  </si>
  <si>
    <t>Баина</t>
  </si>
  <si>
    <t>Олегович</t>
  </si>
  <si>
    <t>Дорджиева</t>
  </si>
  <si>
    <t>Муниева</t>
  </si>
  <si>
    <t>Булгун</t>
  </si>
  <si>
    <t>Анатольевна</t>
  </si>
  <si>
    <t>Смирнов</t>
  </si>
  <si>
    <t>Егор</t>
  </si>
  <si>
    <t>Ирина</t>
  </si>
  <si>
    <t>Шалхакова</t>
  </si>
  <si>
    <t>Инджиева</t>
  </si>
  <si>
    <t>Борис</t>
  </si>
  <si>
    <t>Константинович</t>
  </si>
  <si>
    <t>Нимеева</t>
  </si>
  <si>
    <t>Натырова</t>
  </si>
  <si>
    <t>Даяна</t>
  </si>
  <si>
    <t>Джагандаев</t>
  </si>
  <si>
    <t>Абушинова</t>
  </si>
  <si>
    <t>Шургчеев</t>
  </si>
  <si>
    <t>Санчир</t>
  </si>
  <si>
    <t>Эдгаевич</t>
  </si>
  <si>
    <t>Адьянов</t>
  </si>
  <si>
    <t>Арслан</t>
  </si>
  <si>
    <t>Баирович</t>
  </si>
  <si>
    <t>Пипенко</t>
  </si>
  <si>
    <t>Нимгиров</t>
  </si>
  <si>
    <t>Санал</t>
  </si>
  <si>
    <t>Нусхаева</t>
  </si>
  <si>
    <t>Шаповалова</t>
  </si>
  <si>
    <t>Марина</t>
  </si>
  <si>
    <t>Чимидова</t>
  </si>
  <si>
    <t>Сомьяновна</t>
  </si>
  <si>
    <t>Хантаева</t>
  </si>
  <si>
    <t>Санана</t>
  </si>
  <si>
    <t>Элвговна</t>
  </si>
  <si>
    <t>Палтынова</t>
  </si>
  <si>
    <t>Цолмон</t>
  </si>
  <si>
    <t>Аркадьевна</t>
  </si>
  <si>
    <t>Аркинчеева</t>
  </si>
  <si>
    <t>Аяна</t>
  </si>
  <si>
    <t>Адьяновна</t>
  </si>
  <si>
    <t>Даян</t>
  </si>
  <si>
    <t>Соцалович</t>
  </si>
  <si>
    <t>Екатерина</t>
  </si>
  <si>
    <t>Аюка</t>
  </si>
  <si>
    <t>Бадиевич</t>
  </si>
  <si>
    <t>Хонинова</t>
  </si>
  <si>
    <t>Иджиловна</t>
  </si>
  <si>
    <t>Жубанов</t>
  </si>
  <si>
    <t>Ринатович</t>
  </si>
  <si>
    <t>Байдаева</t>
  </si>
  <si>
    <t>Нита</t>
  </si>
  <si>
    <t>Сангаджиева</t>
  </si>
  <si>
    <t>Нарма</t>
  </si>
  <si>
    <t>Вячеславович</t>
  </si>
  <si>
    <t>06.02.2009</t>
  </si>
  <si>
    <t>24.05.2008</t>
  </si>
  <si>
    <t>02.12.2008</t>
  </si>
  <si>
    <t xml:space="preserve"> 14.07.2008</t>
  </si>
  <si>
    <t xml:space="preserve"> 04.07.2008</t>
  </si>
  <si>
    <t>МБОУ "Элистинский технический лицей"</t>
  </si>
  <si>
    <t>МБОУ "Элистинский лицей"</t>
  </si>
  <si>
    <t>Дольцаев Дорджи Сергеевич</t>
  </si>
  <si>
    <t>Даваева Инара Васильевна</t>
  </si>
  <si>
    <t>Малова Ольга Борисовна</t>
  </si>
  <si>
    <t>Мацак Оксана Викторовна</t>
  </si>
  <si>
    <t>Иванова Булгун Константиновна</t>
  </si>
  <si>
    <t>Оргадыкова Алла Икашевна</t>
  </si>
  <si>
    <t>Кириенко</t>
  </si>
  <si>
    <t>Пузикова</t>
  </si>
  <si>
    <t>Кальдинова</t>
  </si>
  <si>
    <t>Олана</t>
  </si>
  <si>
    <t>Иванкиева</t>
  </si>
  <si>
    <t>Немеев</t>
  </si>
  <si>
    <t>Ванькаева</t>
  </si>
  <si>
    <t>Айсовна</t>
  </si>
  <si>
    <t>Бархамуров</t>
  </si>
  <si>
    <t>Федор</t>
  </si>
  <si>
    <t>Бонжаев</t>
  </si>
  <si>
    <t>Анир</t>
  </si>
  <si>
    <t>Мергенович</t>
  </si>
  <si>
    <t>Ильинична</t>
  </si>
  <si>
    <t>Гучинов</t>
  </si>
  <si>
    <t>Давид</t>
  </si>
  <si>
    <t>Докурова</t>
  </si>
  <si>
    <t>Булхукова</t>
  </si>
  <si>
    <t>Надин</t>
  </si>
  <si>
    <t>Эрдниев</t>
  </si>
  <si>
    <t>Санджи</t>
  </si>
  <si>
    <t>Бурлаков</t>
  </si>
  <si>
    <t>Виталий</t>
  </si>
  <si>
    <t>Босхомджиев</t>
  </si>
  <si>
    <t>Джангр</t>
  </si>
  <si>
    <t>Батырова</t>
  </si>
  <si>
    <t>Юлия</t>
  </si>
  <si>
    <t>Мутулова</t>
  </si>
  <si>
    <t>Юлдуз</t>
  </si>
  <si>
    <t>Бамбышев</t>
  </si>
  <si>
    <t>Болдырева</t>
  </si>
  <si>
    <t>Эрдениевна</t>
  </si>
  <si>
    <t>Дусалиев</t>
  </si>
  <si>
    <t>Карим</t>
  </si>
  <si>
    <t>Рашидович</t>
  </si>
  <si>
    <t>Джангоровна</t>
  </si>
  <si>
    <t>Эдуардовна</t>
  </si>
  <si>
    <t>Чубанов</t>
  </si>
  <si>
    <t>Борзова</t>
  </si>
  <si>
    <t>Станиславовна</t>
  </si>
  <si>
    <t>Шарипов</t>
  </si>
  <si>
    <t>Айс</t>
  </si>
  <si>
    <t>Кашиева</t>
  </si>
  <si>
    <t>Мацаковна</t>
  </si>
  <si>
    <t>Бутаева</t>
  </si>
  <si>
    <t>Цадаева</t>
  </si>
  <si>
    <t>Мучкаева</t>
  </si>
  <si>
    <t>Чобанян</t>
  </si>
  <si>
    <t>Мартиросович</t>
  </si>
  <si>
    <t>Маликова</t>
  </si>
  <si>
    <t>Татьяна</t>
  </si>
  <si>
    <t>Чонаев</t>
  </si>
  <si>
    <t>Шанкиев</t>
  </si>
  <si>
    <t>Альбертович</t>
  </si>
  <si>
    <t>Мошулдаев</t>
  </si>
  <si>
    <t>Кармасонам</t>
  </si>
  <si>
    <t>Ли</t>
  </si>
  <si>
    <t>Васильева</t>
  </si>
  <si>
    <t>Галсана</t>
  </si>
  <si>
    <t>Арсинова</t>
  </si>
  <si>
    <t>Байировна</t>
  </si>
  <si>
    <t>Арсенов</t>
  </si>
  <si>
    <t>Павел</t>
  </si>
  <si>
    <t>Лиана</t>
  </si>
  <si>
    <t>Аралтановна</t>
  </si>
  <si>
    <t>Арлтан</t>
  </si>
  <si>
    <t>Оскиев</t>
  </si>
  <si>
    <t>Игоревич</t>
  </si>
  <si>
    <t>Валерьевна</t>
  </si>
  <si>
    <t>Эрдни-Горяева</t>
  </si>
  <si>
    <t>Бадмаевна</t>
  </si>
  <si>
    <t>Церенова</t>
  </si>
  <si>
    <t>Басангова</t>
  </si>
  <si>
    <t xml:space="preserve"> 17.11.2007</t>
  </si>
  <si>
    <t>МБОУ "СОШ № 23 имени Эрдниева П.М.</t>
  </si>
  <si>
    <t xml:space="preserve"> МБОУ "СОШ №3 им.Сергиенко</t>
  </si>
  <si>
    <t>АльдаеваСветлана Виктровна</t>
  </si>
  <si>
    <t>Эрендженова Снежана Алексеевна</t>
  </si>
  <si>
    <t>Убушиев</t>
  </si>
  <si>
    <t>Баин</t>
  </si>
  <si>
    <t>Нимяевич</t>
  </si>
  <si>
    <t>Менкеева</t>
  </si>
  <si>
    <t>Эвина</t>
  </si>
  <si>
    <t>Беляева</t>
  </si>
  <si>
    <t xml:space="preserve">Джалсанова Серафима Сергеевна </t>
  </si>
  <si>
    <t>Аджиев</t>
  </si>
  <si>
    <t>Заяна</t>
  </si>
  <si>
    <t>Водопьянов</t>
  </si>
  <si>
    <t>Сарангов</t>
  </si>
  <si>
    <t>Церенович</t>
  </si>
  <si>
    <t>Оджаева</t>
  </si>
  <si>
    <t>Оюна</t>
  </si>
  <si>
    <t>Шандакова</t>
  </si>
  <si>
    <t>Алексеева</t>
  </si>
  <si>
    <t>Архипова</t>
  </si>
  <si>
    <t>Суксукова</t>
  </si>
  <si>
    <t>Алтн</t>
  </si>
  <si>
    <t>Чингисовна</t>
  </si>
  <si>
    <t>Авеева</t>
  </si>
  <si>
    <t>Пюрвяевна</t>
  </si>
  <si>
    <t>Чурюмов</t>
  </si>
  <si>
    <t>Эльтан</t>
  </si>
  <si>
    <t>Эльвкович</t>
  </si>
  <si>
    <t>Очир-Горяева</t>
  </si>
  <si>
    <t>Алексеев</t>
  </si>
  <si>
    <t>Виталина</t>
  </si>
  <si>
    <t>Алтмановна</t>
  </si>
  <si>
    <t>Балиева</t>
  </si>
  <si>
    <t>Далантаева</t>
  </si>
  <si>
    <t>Бембеевна</t>
  </si>
  <si>
    <t>Утхунова</t>
  </si>
  <si>
    <t>Камилла</t>
  </si>
  <si>
    <t>Адыловна</t>
  </si>
  <si>
    <t>Кутушов</t>
  </si>
  <si>
    <t>Бадма</t>
  </si>
  <si>
    <t>Валерьевич</t>
  </si>
  <si>
    <t>Байрта</t>
  </si>
  <si>
    <t>Корнеев</t>
  </si>
  <si>
    <t>Кокаева</t>
  </si>
  <si>
    <t>Зольбанова</t>
  </si>
  <si>
    <t>Дангаевна</t>
  </si>
  <si>
    <t>Богаева</t>
  </si>
  <si>
    <t>Лавгаева</t>
  </si>
  <si>
    <t>Валентиновна</t>
  </si>
  <si>
    <t>Андратова</t>
  </si>
  <si>
    <t>Дамбаевна</t>
  </si>
  <si>
    <t>Боронкуева</t>
  </si>
  <si>
    <t>Ходжгорова</t>
  </si>
  <si>
    <t>Шагаева</t>
  </si>
  <si>
    <t>Лиджи</t>
  </si>
  <si>
    <t>Герензел</t>
  </si>
  <si>
    <t>Мазановна</t>
  </si>
  <si>
    <t>Бурцева</t>
  </si>
  <si>
    <t>Надежда</t>
  </si>
  <si>
    <t>Ендонова</t>
  </si>
  <si>
    <t>Тимошкаев</t>
  </si>
  <si>
    <t>Увшаевич</t>
  </si>
  <si>
    <t>Зодьбинов</t>
  </si>
  <si>
    <t>Темир</t>
  </si>
  <si>
    <t>Дженгурова</t>
  </si>
  <si>
    <t>Батровна</t>
  </si>
  <si>
    <t>Гаряджиев</t>
  </si>
  <si>
    <t>Эренцен</t>
  </si>
  <si>
    <t>Очирович</t>
  </si>
  <si>
    <t>Санджиев</t>
  </si>
  <si>
    <t>Очаева</t>
  </si>
  <si>
    <t>Джиргаловна</t>
  </si>
  <si>
    <t>Кондаева</t>
  </si>
  <si>
    <t>Вадим</t>
  </si>
  <si>
    <t>Мучаева</t>
  </si>
  <si>
    <t>Никулина</t>
  </si>
  <si>
    <t>Нелли</t>
  </si>
  <si>
    <t>Патерикина</t>
  </si>
  <si>
    <t>Ивановна</t>
  </si>
  <si>
    <t>Цаган-Манджиева</t>
  </si>
  <si>
    <t>Герел</t>
  </si>
  <si>
    <t>Менгияновна</t>
  </si>
  <si>
    <t>Настиновна</t>
  </si>
  <si>
    <t>Сергелина</t>
  </si>
  <si>
    <t xml:space="preserve">   13.05.2006</t>
  </si>
  <si>
    <t xml:space="preserve"> 31.08.2006</t>
  </si>
  <si>
    <t xml:space="preserve"> 10.12.2006</t>
  </si>
  <si>
    <t xml:space="preserve"> 17.06.2006</t>
  </si>
  <si>
    <t xml:space="preserve"> 13.12.2006</t>
  </si>
  <si>
    <t>14.10.2006</t>
  </si>
  <si>
    <t xml:space="preserve">17.10.2006МБОУ "СОШ №3 им.Сергиенко </t>
  </si>
  <si>
    <t>МБОУ "СОШ № 23 имени Эрдниева П.М."</t>
  </si>
  <si>
    <t>Чимидова Валентина Михайловна</t>
  </si>
  <si>
    <t>Кочетова Валентина Ивановна</t>
  </si>
  <si>
    <t>Сагипова</t>
  </si>
  <si>
    <t>Жанель</t>
  </si>
  <si>
    <t>Баймуратовна</t>
  </si>
  <si>
    <t>Андреевич</t>
  </si>
  <si>
    <t>Шеринова</t>
  </si>
  <si>
    <t>Даваевна</t>
  </si>
  <si>
    <t>Бюткаева</t>
  </si>
  <si>
    <t>Амина</t>
  </si>
  <si>
    <t>Баляткеева</t>
  </si>
  <si>
    <t>МБОУ "СОШ №18 имени Б.Б.Городовикова"</t>
  </si>
  <si>
    <t>Сар Герел</t>
  </si>
  <si>
    <t xml:space="preserve"> Таваева Баира Николаевна</t>
  </si>
  <si>
    <t>Львовна</t>
  </si>
  <si>
    <t>04.11.2007</t>
  </si>
  <si>
    <t>Манджиева Татьяна Николаевна</t>
  </si>
  <si>
    <t>Альдаева Светлана Виктровна</t>
  </si>
  <si>
    <t>Чингисович</t>
  </si>
  <si>
    <t>Самоподготовка</t>
  </si>
  <si>
    <t>Товаева Баира Николаевна</t>
  </si>
  <si>
    <t>Саранговна</t>
  </si>
  <si>
    <t>Бурумбаев</t>
  </si>
  <si>
    <t>Тагир</t>
  </si>
  <si>
    <t>Артурович</t>
  </si>
  <si>
    <t>Аисовна</t>
  </si>
  <si>
    <t>Таваева Баира Николаевна</t>
  </si>
  <si>
    <t xml:space="preserve">Алдар </t>
  </si>
  <si>
    <t>Шурхчиева Анастасия Ивановна</t>
  </si>
  <si>
    <t>02.09.2009</t>
  </si>
  <si>
    <t>10.08.2009</t>
  </si>
  <si>
    <t>18.02.2010</t>
  </si>
  <si>
    <t>Картэнова</t>
  </si>
  <si>
    <t>Ангелина</t>
  </si>
  <si>
    <t>% выполнения</t>
  </si>
  <si>
    <t xml:space="preserve">Победитель </t>
  </si>
  <si>
    <t xml:space="preserve">Призер </t>
  </si>
  <si>
    <t>Рязанова</t>
  </si>
  <si>
    <t>Призер</t>
  </si>
  <si>
    <t>победитель</t>
  </si>
  <si>
    <t>призер</t>
  </si>
  <si>
    <t>Цединова</t>
  </si>
  <si>
    <t>Мачкаева Екатерина Мартовна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</si>
</sst>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dd/mm/yy"/>
    <numFmt numFmtId="166" formatCode="0.0"/>
  </numFmts>
  <fonts count="21">
    <font>
      <sz val="10"/>
      <color rgb="FF000000"/>
      <name val="Arial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sz val="12"/>
      <color rgb="FF000000"/>
      <name val="&quot;Times New Roman&quot;"/>
    </font>
    <font>
      <sz val="11"/>
      <color rgb="FF9C0006"/>
      <name val="Arial"/>
      <family val="2"/>
      <charset val="204"/>
      <scheme val="minor"/>
    </font>
    <font>
      <b/>
      <sz val="10"/>
      <color rgb="FF000000"/>
      <name val="Arial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Arial"/>
      <family val="2"/>
      <scheme val="minor"/>
    </font>
    <font>
      <sz val="12"/>
      <color rgb="FF000000"/>
      <name val="Arial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7" fillId="6" borderId="0" applyNumberFormat="0" applyBorder="0" applyAlignment="0" applyProtection="0"/>
    <xf numFmtId="0" fontId="9" fillId="0" borderId="0"/>
    <xf numFmtId="0" fontId="15" fillId="0" borderId="0"/>
    <xf numFmtId="0" fontId="18" fillId="0" borderId="0"/>
  </cellStyleXfs>
  <cellXfs count="175">
    <xf numFmtId="0" fontId="0" fillId="0" borderId="0" xfId="0" applyFont="1" applyAlignment="1"/>
    <xf numFmtId="0" fontId="1" fillId="0" borderId="0" xfId="0" applyFont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/>
    <xf numFmtId="0" fontId="1" fillId="0" borderId="2" xfId="0" applyFont="1" applyBorder="1" applyAlignment="1"/>
    <xf numFmtId="0" fontId="1" fillId="0" borderId="1" xfId="0" applyFont="1" applyBorder="1" applyAlignment="1"/>
    <xf numFmtId="0" fontId="1" fillId="0" borderId="3" xfId="0" applyFont="1" applyBorder="1" applyAlignment="1"/>
    <xf numFmtId="0" fontId="2" fillId="0" borderId="1" xfId="0" applyFont="1" applyBorder="1"/>
    <xf numFmtId="0" fontId="1" fillId="3" borderId="1" xfId="0" applyFont="1" applyFill="1" applyBorder="1" applyAlignment="1"/>
    <xf numFmtId="0" fontId="3" fillId="0" borderId="1" xfId="0" applyFont="1" applyBorder="1" applyAlignment="1">
      <alignment horizontal="left"/>
    </xf>
    <xf numFmtId="0" fontId="1" fillId="0" borderId="1" xfId="0" applyFont="1" applyBorder="1" applyAlignment="1"/>
    <xf numFmtId="0" fontId="1" fillId="4" borderId="1" xfId="0" applyFont="1" applyFill="1" applyBorder="1" applyAlignment="1"/>
    <xf numFmtId="0" fontId="4" fillId="0" borderId="1" xfId="0" applyFont="1" applyBorder="1" applyAlignment="1">
      <alignment horizontal="right"/>
    </xf>
    <xf numFmtId="164" fontId="1" fillId="0" borderId="1" xfId="0" applyNumberFormat="1" applyFont="1" applyBorder="1" applyAlignment="1"/>
    <xf numFmtId="0" fontId="5" fillId="5" borderId="1" xfId="0" applyFont="1" applyFill="1" applyBorder="1" applyAlignment="1"/>
    <xf numFmtId="164" fontId="5" fillId="5" borderId="1" xfId="0" applyNumberFormat="1" applyFont="1" applyFill="1" applyBorder="1" applyAlignment="1"/>
    <xf numFmtId="0" fontId="5" fillId="5" borderId="1" xfId="0" applyFont="1" applyFill="1" applyBorder="1" applyAlignment="1"/>
    <xf numFmtId="0" fontId="5" fillId="5" borderId="2" xfId="0" applyFont="1" applyFill="1" applyBorder="1" applyAlignment="1"/>
    <xf numFmtId="0" fontId="5" fillId="5" borderId="1" xfId="0" applyFont="1" applyFill="1" applyBorder="1" applyAlignment="1">
      <alignment horizontal="center"/>
    </xf>
    <xf numFmtId="0" fontId="1" fillId="5" borderId="0" xfId="0" applyFont="1" applyFill="1" applyAlignment="1"/>
    <xf numFmtId="0" fontId="2" fillId="5" borderId="0" xfId="0" applyFont="1" applyFill="1"/>
    <xf numFmtId="164" fontId="1" fillId="5" borderId="1" xfId="0" applyNumberFormat="1" applyFont="1" applyFill="1" applyBorder="1" applyAlignment="1"/>
    <xf numFmtId="0" fontId="5" fillId="5" borderId="0" xfId="0" applyFont="1" applyFill="1" applyAlignment="1">
      <alignment horizontal="center"/>
    </xf>
    <xf numFmtId="0" fontId="1" fillId="5" borderId="1" xfId="0" applyFont="1" applyFill="1" applyBorder="1" applyAlignment="1"/>
    <xf numFmtId="0" fontId="8" fillId="0" borderId="0" xfId="0" applyFont="1" applyAlignment="1">
      <alignment horizontal="center" vertical="top" wrapText="1"/>
    </xf>
    <xf numFmtId="0" fontId="5" fillId="5" borderId="7" xfId="0" applyFont="1" applyFill="1" applyBorder="1" applyAlignment="1"/>
    <xf numFmtId="0" fontId="0" fillId="0" borderId="4" xfId="0" applyFont="1" applyBorder="1" applyAlignment="1"/>
    <xf numFmtId="0" fontId="5" fillId="5" borderId="5" xfId="0" applyFont="1" applyFill="1" applyBorder="1" applyAlignment="1"/>
    <xf numFmtId="164" fontId="5" fillId="5" borderId="5" xfId="0" applyNumberFormat="1" applyFont="1" applyFill="1" applyBorder="1" applyAlignment="1"/>
    <xf numFmtId="0" fontId="5" fillId="5" borderId="6" xfId="0" applyFont="1" applyFill="1" applyBorder="1" applyAlignment="1"/>
    <xf numFmtId="0" fontId="5" fillId="5" borderId="5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 vertical="top" wrapText="1"/>
    </xf>
    <xf numFmtId="0" fontId="10" fillId="5" borderId="4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/>
    </xf>
    <xf numFmtId="14" fontId="12" fillId="7" borderId="4" xfId="0" applyNumberFormat="1" applyFont="1" applyFill="1" applyBorder="1" applyAlignment="1">
      <alignment horizontal="center" vertical="top" wrapText="1"/>
    </xf>
    <xf numFmtId="0" fontId="12" fillId="7" borderId="4" xfId="0" applyFont="1" applyFill="1" applyBorder="1" applyAlignment="1">
      <alignment horizontal="left" vertical="top" wrapText="1"/>
    </xf>
    <xf numFmtId="0" fontId="12" fillId="7" borderId="4" xfId="0" applyFont="1" applyFill="1" applyBorder="1" applyAlignment="1">
      <alignment horizontal="left" wrapText="1"/>
    </xf>
    <xf numFmtId="14" fontId="12" fillId="7" borderId="4" xfId="0" applyNumberFormat="1" applyFont="1" applyFill="1" applyBorder="1" applyAlignment="1">
      <alignment horizontal="center" wrapText="1"/>
    </xf>
    <xf numFmtId="0" fontId="12" fillId="7" borderId="4" xfId="0" applyFont="1" applyFill="1" applyBorder="1" applyAlignment="1">
      <alignment horizontal="left" vertical="top"/>
    </xf>
    <xf numFmtId="0" fontId="12" fillId="7" borderId="4" xfId="0" applyFont="1" applyFill="1" applyBorder="1" applyAlignment="1">
      <alignment horizontal="left"/>
    </xf>
    <xf numFmtId="14" fontId="12" fillId="7" borderId="4" xfId="0" applyNumberFormat="1" applyFont="1" applyFill="1" applyBorder="1" applyAlignment="1">
      <alignment horizontal="center"/>
    </xf>
    <xf numFmtId="0" fontId="14" fillId="7" borderId="4" xfId="0" applyFont="1" applyFill="1" applyBorder="1" applyAlignment="1">
      <alignment horizontal="left" wrapText="1"/>
    </xf>
    <xf numFmtId="164" fontId="14" fillId="7" borderId="4" xfId="0" applyNumberFormat="1" applyFont="1" applyFill="1" applyBorder="1" applyAlignment="1">
      <alignment horizontal="center" wrapText="1"/>
    </xf>
    <xf numFmtId="0" fontId="12" fillId="7" borderId="4" xfId="2" applyFont="1" applyFill="1" applyBorder="1" applyAlignment="1">
      <alignment horizontal="left" vertical="top" wrapText="1"/>
    </xf>
    <xf numFmtId="0" fontId="13" fillId="7" borderId="4" xfId="0" applyFont="1" applyFill="1" applyBorder="1" applyAlignment="1">
      <alignment horizontal="left" vertical="top" wrapText="1"/>
    </xf>
    <xf numFmtId="0" fontId="12" fillId="7" borderId="4" xfId="0" applyFont="1" applyFill="1" applyBorder="1" applyAlignment="1">
      <alignment horizontal="left" vertical="center" wrapText="1"/>
    </xf>
    <xf numFmtId="0" fontId="14" fillId="7" borderId="4" xfId="0" applyFont="1" applyFill="1" applyBorder="1" applyAlignment="1">
      <alignment horizontal="left" vertical="center" wrapText="1"/>
    </xf>
    <xf numFmtId="0" fontId="14" fillId="7" borderId="4" xfId="0" applyFont="1" applyFill="1" applyBorder="1" applyAlignment="1">
      <alignment horizontal="left" vertical="top" wrapText="1"/>
    </xf>
    <xf numFmtId="0" fontId="14" fillId="7" borderId="4" xfId="0" applyFont="1" applyFill="1" applyBorder="1" applyAlignment="1">
      <alignment horizontal="left"/>
    </xf>
    <xf numFmtId="14" fontId="12" fillId="7" borderId="4" xfId="0" applyNumberFormat="1" applyFont="1" applyFill="1" applyBorder="1" applyAlignment="1">
      <alignment horizontal="center" vertical="top"/>
    </xf>
    <xf numFmtId="0" fontId="13" fillId="8" borderId="4" xfId="0" applyFont="1" applyFill="1" applyBorder="1" applyAlignment="1">
      <alignment horizontal="left"/>
    </xf>
    <xf numFmtId="0" fontId="13" fillId="8" borderId="4" xfId="0" applyFont="1" applyFill="1" applyBorder="1" applyAlignment="1">
      <alignment horizontal="left" vertical="top" wrapText="1"/>
    </xf>
    <xf numFmtId="0" fontId="13" fillId="8" borderId="4" xfId="0" applyFont="1" applyFill="1" applyBorder="1" applyAlignment="1">
      <alignment horizontal="left" vertical="top"/>
    </xf>
    <xf numFmtId="164" fontId="14" fillId="7" borderId="4" xfId="0" applyNumberFormat="1" applyFont="1" applyFill="1" applyBorder="1" applyAlignment="1">
      <alignment horizontal="center"/>
    </xf>
    <xf numFmtId="0" fontId="13" fillId="7" borderId="4" xfId="0" applyFont="1" applyFill="1" applyBorder="1" applyAlignment="1">
      <alignment horizontal="left" vertical="top"/>
    </xf>
    <xf numFmtId="0" fontId="14" fillId="7" borderId="4" xfId="0" applyFont="1" applyFill="1" applyBorder="1" applyAlignment="1">
      <alignment horizontal="left" vertical="top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wrapText="1"/>
    </xf>
    <xf numFmtId="0" fontId="13" fillId="0" borderId="4" xfId="0" applyFont="1" applyBorder="1" applyAlignment="1">
      <alignment horizontal="center" vertical="top" wrapText="1"/>
    </xf>
    <xf numFmtId="0" fontId="14" fillId="0" borderId="4" xfId="0" applyFont="1" applyBorder="1" applyAlignment="1">
      <alignment wrapText="1"/>
    </xf>
    <xf numFmtId="0" fontId="14" fillId="7" borderId="4" xfId="0" applyFont="1" applyFill="1" applyBorder="1" applyAlignment="1">
      <alignment horizontal="center" wrapText="1"/>
    </xf>
    <xf numFmtId="164" fontId="12" fillId="7" borderId="4" xfId="0" applyNumberFormat="1" applyFont="1" applyFill="1" applyBorder="1" applyAlignment="1">
      <alignment horizontal="center" wrapText="1"/>
    </xf>
    <xf numFmtId="0" fontId="13" fillId="7" borderId="4" xfId="0" applyFont="1" applyFill="1" applyBorder="1" applyAlignment="1">
      <alignment horizontal="left" wrapText="1"/>
    </xf>
    <xf numFmtId="164" fontId="13" fillId="7" borderId="4" xfId="0" applyNumberFormat="1" applyFont="1" applyFill="1" applyBorder="1" applyAlignment="1">
      <alignment horizontal="center" wrapText="1"/>
    </xf>
    <xf numFmtId="165" fontId="12" fillId="7" borderId="4" xfId="0" applyNumberFormat="1" applyFont="1" applyFill="1" applyBorder="1" applyAlignment="1">
      <alignment horizontal="center" wrapText="1"/>
    </xf>
    <xf numFmtId="14" fontId="14" fillId="7" borderId="4" xfId="0" applyNumberFormat="1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left" wrapText="1"/>
    </xf>
    <xf numFmtId="0" fontId="6" fillId="0" borderId="1" xfId="0" applyFont="1" applyBorder="1" applyAlignment="1">
      <alignment horizontal="right" vertical="top"/>
    </xf>
    <xf numFmtId="0" fontId="0" fillId="0" borderId="4" xfId="0" applyFont="1" applyBorder="1" applyAlignment="1">
      <alignment vertical="top"/>
    </xf>
    <xf numFmtId="0" fontId="10" fillId="5" borderId="1" xfId="0" applyFont="1" applyFill="1" applyBorder="1" applyAlignment="1">
      <alignment horizontal="center" vertical="top" wrapText="1"/>
    </xf>
    <xf numFmtId="0" fontId="10" fillId="5" borderId="5" xfId="0" applyFont="1" applyFill="1" applyBorder="1" applyAlignment="1">
      <alignment horizontal="center" vertical="top" wrapText="1"/>
    </xf>
    <xf numFmtId="0" fontId="10" fillId="5" borderId="6" xfId="0" applyFont="1" applyFill="1" applyBorder="1" applyAlignment="1">
      <alignment horizontal="center" vertical="top" wrapText="1"/>
    </xf>
    <xf numFmtId="0" fontId="12" fillId="7" borderId="4" xfId="0" applyFont="1" applyFill="1" applyBorder="1" applyAlignment="1">
      <alignment horizontal="center" vertical="top"/>
    </xf>
    <xf numFmtId="0" fontId="12" fillId="7" borderId="9" xfId="0" applyFont="1" applyFill="1" applyBorder="1" applyAlignment="1">
      <alignment horizontal="left" vertical="top" wrapText="1"/>
    </xf>
    <xf numFmtId="0" fontId="13" fillId="0" borderId="4" xfId="0" applyFont="1" applyBorder="1" applyAlignment="1"/>
    <xf numFmtId="14" fontId="12" fillId="7" borderId="4" xfId="2" applyNumberFormat="1" applyFont="1" applyFill="1" applyBorder="1" applyAlignment="1">
      <alignment horizontal="center" vertical="top"/>
    </xf>
    <xf numFmtId="14" fontId="12" fillId="7" borderId="4" xfId="2" applyNumberFormat="1" applyFont="1" applyFill="1" applyBorder="1" applyAlignment="1">
      <alignment horizontal="center" vertical="top" wrapText="1"/>
    </xf>
    <xf numFmtId="14" fontId="14" fillId="7" borderId="4" xfId="0" applyNumberFormat="1" applyFont="1" applyFill="1" applyBorder="1" applyAlignment="1">
      <alignment horizontal="center" vertical="top"/>
    </xf>
    <xf numFmtId="165" fontId="12" fillId="7" borderId="4" xfId="0" applyNumberFormat="1" applyFont="1" applyFill="1" applyBorder="1" applyAlignment="1">
      <alignment horizontal="center" vertical="top"/>
    </xf>
    <xf numFmtId="0" fontId="17" fillId="7" borderId="4" xfId="0" applyFont="1" applyFill="1" applyBorder="1" applyAlignment="1">
      <alignment horizontal="left" vertical="top"/>
    </xf>
    <xf numFmtId="14" fontId="17" fillId="7" borderId="4" xfId="0" applyNumberFormat="1" applyFont="1" applyFill="1" applyBorder="1" applyAlignment="1">
      <alignment horizontal="center" vertical="top"/>
    </xf>
    <xf numFmtId="0" fontId="13" fillId="8" borderId="4" xfId="3" applyFont="1" applyFill="1" applyBorder="1" applyAlignment="1">
      <alignment vertical="top"/>
    </xf>
    <xf numFmtId="49" fontId="13" fillId="8" borderId="4" xfId="0" applyNumberFormat="1" applyFont="1" applyFill="1" applyBorder="1" applyAlignment="1">
      <alignment horizontal="center" vertical="top"/>
    </xf>
    <xf numFmtId="0" fontId="14" fillId="7" borderId="9" xfId="0" applyFont="1" applyFill="1" applyBorder="1" applyAlignment="1">
      <alignment horizontal="left" vertical="top" wrapText="1"/>
    </xf>
    <xf numFmtId="164" fontId="14" fillId="7" borderId="4" xfId="0" applyNumberFormat="1" applyFont="1" applyFill="1" applyBorder="1" applyAlignment="1">
      <alignment horizontal="center" vertical="top" wrapText="1"/>
    </xf>
    <xf numFmtId="14" fontId="12" fillId="9" borderId="4" xfId="0" applyNumberFormat="1" applyFont="1" applyFill="1" applyBorder="1" applyAlignment="1">
      <alignment horizontal="center" vertical="top"/>
    </xf>
    <xf numFmtId="0" fontId="14" fillId="7" borderId="8" xfId="0" applyFont="1" applyFill="1" applyBorder="1" applyAlignment="1">
      <alignment horizontal="left" vertical="top" wrapText="1"/>
    </xf>
    <xf numFmtId="14" fontId="13" fillId="7" borderId="4" xfId="0" applyNumberFormat="1" applyFont="1" applyFill="1" applyBorder="1" applyAlignment="1">
      <alignment horizontal="center" vertical="top"/>
    </xf>
    <xf numFmtId="0" fontId="13" fillId="7" borderId="4" xfId="0" applyFont="1" applyFill="1" applyBorder="1" applyAlignment="1">
      <alignment horizontal="center" vertical="top"/>
    </xf>
    <xf numFmtId="164" fontId="14" fillId="7" borderId="4" xfId="0" applyNumberFormat="1" applyFont="1" applyFill="1" applyBorder="1" applyAlignment="1">
      <alignment horizontal="center" vertical="top"/>
    </xf>
    <xf numFmtId="0" fontId="17" fillId="7" borderId="4" xfId="0" applyFont="1" applyFill="1" applyBorder="1" applyAlignment="1">
      <alignment horizontal="left" vertical="top" wrapText="1"/>
    </xf>
    <xf numFmtId="0" fontId="5" fillId="5" borderId="4" xfId="0" applyFont="1" applyFill="1" applyBorder="1" applyAlignment="1">
      <alignment horizontal="center"/>
    </xf>
    <xf numFmtId="0" fontId="1" fillId="0" borderId="0" xfId="0" applyFont="1" applyBorder="1" applyAlignment="1"/>
    <xf numFmtId="0" fontId="13" fillId="7" borderId="4" xfId="0" applyFont="1" applyFill="1" applyBorder="1" applyAlignment="1">
      <alignment horizontal="left" vertical="center"/>
    </xf>
    <xf numFmtId="0" fontId="13" fillId="8" borderId="4" xfId="3" applyFont="1" applyFill="1" applyBorder="1" applyAlignment="1"/>
    <xf numFmtId="14" fontId="14" fillId="7" borderId="4" xfId="0" applyNumberFormat="1" applyFont="1" applyFill="1" applyBorder="1" applyAlignment="1">
      <alignment horizontal="center" vertical="top" wrapText="1"/>
    </xf>
    <xf numFmtId="0" fontId="14" fillId="7" borderId="4" xfId="0" applyFont="1" applyFill="1" applyBorder="1" applyAlignment="1">
      <alignment horizontal="center" vertical="top" wrapText="1"/>
    </xf>
    <xf numFmtId="0" fontId="14" fillId="7" borderId="4" xfId="0" applyFont="1" applyFill="1" applyBorder="1" applyAlignment="1">
      <alignment horizontal="center" vertical="top"/>
    </xf>
    <xf numFmtId="0" fontId="5" fillId="5" borderId="2" xfId="0" applyFont="1" applyFill="1" applyBorder="1" applyAlignment="1">
      <alignment horizontal="center"/>
    </xf>
    <xf numFmtId="0" fontId="1" fillId="0" borderId="5" xfId="0" applyFont="1" applyBorder="1" applyAlignment="1"/>
    <xf numFmtId="0" fontId="10" fillId="5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top" wrapText="1"/>
    </xf>
    <xf numFmtId="0" fontId="5" fillId="5" borderId="4" xfId="0" applyFont="1" applyFill="1" applyBorder="1" applyAlignment="1"/>
    <xf numFmtId="0" fontId="10" fillId="5" borderId="11" xfId="0" applyFont="1" applyFill="1" applyBorder="1" applyAlignment="1">
      <alignment horizontal="center" vertical="top" wrapText="1"/>
    </xf>
    <xf numFmtId="0" fontId="10" fillId="5" borderId="12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top" wrapText="1"/>
    </xf>
    <xf numFmtId="0" fontId="14" fillId="7" borderId="4" xfId="4" applyFont="1" applyFill="1" applyBorder="1" applyAlignment="1">
      <alignment horizontal="left" vertical="top"/>
    </xf>
    <xf numFmtId="0" fontId="14" fillId="7" borderId="4" xfId="4" applyFont="1" applyFill="1" applyBorder="1" applyAlignment="1">
      <alignment horizontal="left"/>
    </xf>
    <xf numFmtId="14" fontId="12" fillId="7" borderId="4" xfId="0" applyNumberFormat="1" applyFont="1" applyFill="1" applyBorder="1" applyAlignment="1">
      <alignment horizontal="left" vertical="top" wrapText="1"/>
    </xf>
    <xf numFmtId="14" fontId="12" fillId="7" borderId="4" xfId="0" applyNumberFormat="1" applyFont="1" applyFill="1" applyBorder="1" applyAlignment="1">
      <alignment horizontal="left"/>
    </xf>
    <xf numFmtId="14" fontId="12" fillId="7" borderId="4" xfId="0" applyNumberFormat="1" applyFont="1" applyFill="1" applyBorder="1" applyAlignment="1">
      <alignment horizontal="left" vertical="top"/>
    </xf>
    <xf numFmtId="0" fontId="13" fillId="8" borderId="4" xfId="0" applyFont="1" applyFill="1" applyBorder="1" applyAlignment="1">
      <alignment vertical="top"/>
    </xf>
    <xf numFmtId="0" fontId="13" fillId="8" borderId="4" xfId="0" applyFont="1" applyFill="1" applyBorder="1" applyAlignment="1"/>
    <xf numFmtId="0" fontId="13" fillId="8" borderId="4" xfId="0" applyFont="1" applyFill="1" applyBorder="1" applyAlignment="1">
      <alignment vertical="top" wrapText="1"/>
    </xf>
    <xf numFmtId="14" fontId="12" fillId="7" borderId="4" xfId="0" applyNumberFormat="1" applyFont="1" applyFill="1" applyBorder="1" applyAlignment="1">
      <alignment horizontal="left" wrapText="1"/>
    </xf>
    <xf numFmtId="14" fontId="14" fillId="7" borderId="4" xfId="4" applyNumberFormat="1" applyFont="1" applyFill="1" applyBorder="1" applyAlignment="1">
      <alignment horizontal="left"/>
    </xf>
    <xf numFmtId="14" fontId="14" fillId="7" borderId="4" xfId="0" applyNumberFormat="1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top" wrapText="1"/>
    </xf>
    <xf numFmtId="49" fontId="13" fillId="8" borderId="4" xfId="0" applyNumberFormat="1" applyFont="1" applyFill="1" applyBorder="1" applyAlignment="1">
      <alignment horizontal="center" vertical="top" wrapText="1"/>
    </xf>
    <xf numFmtId="0" fontId="10" fillId="5" borderId="4" xfId="0" applyFont="1" applyFill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4" fillId="7" borderId="7" xfId="0" applyFont="1" applyFill="1" applyBorder="1" applyAlignment="1">
      <alignment horizontal="left" vertical="top" wrapText="1"/>
    </xf>
    <xf numFmtId="0" fontId="0" fillId="0" borderId="8" xfId="0" applyFont="1" applyBorder="1" applyAlignment="1">
      <alignment vertical="top"/>
    </xf>
    <xf numFmtId="14" fontId="14" fillId="7" borderId="4" xfId="0" applyNumberFormat="1" applyFont="1" applyFill="1" applyBorder="1" applyAlignment="1">
      <alignment horizontal="left"/>
    </xf>
    <xf numFmtId="14" fontId="12" fillId="9" borderId="4" xfId="0" applyNumberFormat="1" applyFont="1" applyFill="1" applyBorder="1" applyAlignment="1">
      <alignment horizontal="center"/>
    </xf>
    <xf numFmtId="49" fontId="13" fillId="8" borderId="4" xfId="0" applyNumberFormat="1" applyFont="1" applyFill="1" applyBorder="1" applyAlignment="1">
      <alignment horizontal="center"/>
    </xf>
    <xf numFmtId="14" fontId="12" fillId="9" borderId="4" xfId="1" applyNumberFormat="1" applyFont="1" applyFill="1" applyBorder="1" applyAlignment="1">
      <alignment horizontal="center"/>
    </xf>
    <xf numFmtId="14" fontId="12" fillId="7" borderId="4" xfId="1" applyNumberFormat="1" applyFont="1" applyFill="1" applyBorder="1" applyAlignment="1">
      <alignment horizontal="center"/>
    </xf>
    <xf numFmtId="14" fontId="12" fillId="0" borderId="4" xfId="0" applyNumberFormat="1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left" vertical="top"/>
    </xf>
    <xf numFmtId="14" fontId="12" fillId="0" borderId="4" xfId="0" applyNumberFormat="1" applyFont="1" applyFill="1" applyBorder="1" applyAlignment="1">
      <alignment horizontal="center" vertical="top"/>
    </xf>
    <xf numFmtId="0" fontId="12" fillId="0" borderId="4" xfId="2" applyFont="1" applyFill="1" applyBorder="1" applyAlignment="1">
      <alignment horizontal="left" vertical="top" wrapText="1"/>
    </xf>
    <xf numFmtId="14" fontId="12" fillId="0" borderId="4" xfId="2" applyNumberFormat="1" applyFont="1" applyFill="1" applyBorder="1" applyAlignment="1">
      <alignment horizontal="center" vertical="top" wrapText="1"/>
    </xf>
    <xf numFmtId="14" fontId="12" fillId="0" borderId="4" xfId="0" applyNumberFormat="1" applyFont="1" applyFill="1" applyBorder="1" applyAlignment="1">
      <alignment horizontal="left" vertical="top"/>
    </xf>
    <xf numFmtId="0" fontId="14" fillId="7" borderId="4" xfId="0" applyFont="1" applyFill="1" applyBorder="1" applyAlignment="1">
      <alignment vertical="top"/>
    </xf>
    <xf numFmtId="0" fontId="14" fillId="7" borderId="4" xfId="2" applyFont="1" applyFill="1" applyBorder="1" applyAlignment="1">
      <alignment horizontal="left" vertical="top" wrapText="1"/>
    </xf>
    <xf numFmtId="14" fontId="14" fillId="7" borderId="4" xfId="2" applyNumberFormat="1" applyFont="1" applyFill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/>
    </xf>
    <xf numFmtId="0" fontId="12" fillId="0" borderId="4" xfId="0" applyFont="1" applyBorder="1" applyAlignment="1">
      <alignment horizontal="left"/>
    </xf>
    <xf numFmtId="0" fontId="12" fillId="0" borderId="4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14" fontId="14" fillId="0" borderId="4" xfId="0" applyNumberFormat="1" applyFont="1" applyBorder="1" applyAlignment="1">
      <alignment horizontal="center" vertical="top"/>
    </xf>
    <xf numFmtId="0" fontId="12" fillId="0" borderId="4" xfId="0" applyFont="1" applyFill="1" applyBorder="1" applyAlignment="1">
      <alignment horizontal="left" vertical="top" wrapText="1" shrinkToFit="1"/>
    </xf>
    <xf numFmtId="0" fontId="13" fillId="0" borderId="4" xfId="0" applyFont="1" applyBorder="1" applyAlignment="1">
      <alignment horizontal="center"/>
    </xf>
    <xf numFmtId="0" fontId="12" fillId="7" borderId="4" xfId="0" applyFont="1" applyFill="1" applyBorder="1" applyAlignment="1">
      <alignment horizontal="center" vertical="top" wrapText="1"/>
    </xf>
    <xf numFmtId="0" fontId="13" fillId="7" borderId="4" xfId="0" applyFont="1" applyFill="1" applyBorder="1" applyAlignment="1">
      <alignment horizontal="center" vertical="top" wrapText="1"/>
    </xf>
    <xf numFmtId="0" fontId="13" fillId="8" borderId="4" xfId="0" applyFont="1" applyFill="1" applyBorder="1" applyAlignment="1">
      <alignment horizontal="center" vertical="top" wrapText="1"/>
    </xf>
    <xf numFmtId="0" fontId="12" fillId="7" borderId="4" xfId="2" applyFont="1" applyFill="1" applyBorder="1" applyAlignment="1">
      <alignment horizontal="center" vertical="top" wrapText="1"/>
    </xf>
    <xf numFmtId="166" fontId="13" fillId="0" borderId="4" xfId="0" applyNumberFormat="1" applyFont="1" applyBorder="1" applyAlignment="1">
      <alignment horizontal="center"/>
    </xf>
    <xf numFmtId="0" fontId="13" fillId="0" borderId="4" xfId="0" applyFont="1" applyBorder="1" applyAlignment="1">
      <alignment vertical="top"/>
    </xf>
    <xf numFmtId="0" fontId="14" fillId="7" borderId="8" xfId="0" applyFont="1" applyFill="1" applyBorder="1" applyAlignment="1">
      <alignment horizontal="left" vertical="center" wrapText="1"/>
    </xf>
    <xf numFmtId="164" fontId="14" fillId="7" borderId="8" xfId="0" applyNumberFormat="1" applyFont="1" applyFill="1" applyBorder="1" applyAlignment="1">
      <alignment horizontal="center" vertical="top"/>
    </xf>
    <xf numFmtId="0" fontId="12" fillId="0" borderId="4" xfId="0" applyFont="1" applyBorder="1" applyAlignment="1">
      <alignment horizontal="left" vertical="top" wrapText="1"/>
    </xf>
    <xf numFmtId="0" fontId="14" fillId="7" borderId="13" xfId="0" applyFont="1" applyFill="1" applyBorder="1" applyAlignment="1">
      <alignment horizontal="left" vertical="top" wrapText="1"/>
    </xf>
    <xf numFmtId="0" fontId="14" fillId="7" borderId="8" xfId="0" applyFont="1" applyFill="1" applyBorder="1" applyAlignment="1">
      <alignment horizontal="center" vertical="top" wrapText="1"/>
    </xf>
    <xf numFmtId="166" fontId="13" fillId="0" borderId="4" xfId="0" applyNumberFormat="1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" fillId="5" borderId="1" xfId="0" applyFont="1" applyFill="1" applyBorder="1" applyAlignment="1">
      <alignment horizontal="left"/>
    </xf>
    <xf numFmtId="0" fontId="5" fillId="5" borderId="0" xfId="0" applyFont="1" applyFill="1" applyBorder="1" applyAlignment="1">
      <alignment horizontal="center"/>
    </xf>
    <xf numFmtId="0" fontId="11" fillId="0" borderId="4" xfId="0" applyFont="1" applyBorder="1" applyAlignment="1"/>
    <xf numFmtId="0" fontId="0" fillId="7" borderId="0" xfId="0" applyFont="1" applyFill="1" applyAlignment="1"/>
    <xf numFmtId="0" fontId="0" fillId="10" borderId="0" xfId="0" applyFont="1" applyFill="1" applyAlignment="1"/>
    <xf numFmtId="0" fontId="13" fillId="7" borderId="4" xfId="0" applyFont="1" applyFill="1" applyBorder="1" applyAlignment="1">
      <alignment vertical="top"/>
    </xf>
    <xf numFmtId="0" fontId="0" fillId="7" borderId="4" xfId="0" applyFont="1" applyFill="1" applyBorder="1" applyAlignment="1">
      <alignment horizontal="center" vertical="top"/>
    </xf>
    <xf numFmtId="0" fontId="20" fillId="0" borderId="4" xfId="0" applyFont="1" applyBorder="1" applyAlignment="1">
      <alignment horizontal="center" vertical="top"/>
    </xf>
    <xf numFmtId="166" fontId="13" fillId="0" borderId="4" xfId="0" applyNumberFormat="1" applyFont="1" applyBorder="1" applyAlignment="1">
      <alignment horizontal="center" vertical="top"/>
    </xf>
    <xf numFmtId="166" fontId="13" fillId="7" borderId="4" xfId="0" applyNumberFormat="1" applyFont="1" applyFill="1" applyBorder="1" applyAlignment="1">
      <alignment horizontal="center" vertical="top"/>
    </xf>
    <xf numFmtId="0" fontId="0" fillId="0" borderId="4" xfId="0" applyFont="1" applyBorder="1" applyAlignment="1">
      <alignment horizontal="center" vertical="top"/>
    </xf>
    <xf numFmtId="0" fontId="14" fillId="7" borderId="0" xfId="0" applyFont="1" applyFill="1" applyBorder="1" applyAlignment="1">
      <alignment horizontal="left" vertical="top" wrapText="1"/>
    </xf>
    <xf numFmtId="0" fontId="11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</cellXfs>
  <cellStyles count="5">
    <cellStyle name="Обычный" xfId="0" builtinId="0"/>
    <cellStyle name="Обычный 2" xfId="2"/>
    <cellStyle name="Обычный 3" xfId="4"/>
    <cellStyle name="Обычный 5" xfId="3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52"/>
  <sheetViews>
    <sheetView topLeftCell="A22" workbookViewId="0">
      <selection activeCell="C20" sqref="C20"/>
    </sheetView>
  </sheetViews>
  <sheetFormatPr defaultColWidth="12.5703125" defaultRowHeight="15.75" customHeight="1"/>
  <cols>
    <col min="1" max="1" width="4.7109375" customWidth="1"/>
    <col min="2" max="2" width="15" customWidth="1"/>
    <col min="4" max="4" width="14.7109375" customWidth="1"/>
    <col min="5" max="5" width="6.28515625" customWidth="1"/>
    <col min="7" max="7" width="12.5703125" customWidth="1"/>
    <col min="8" max="8" width="30.7109375" customWidth="1"/>
    <col min="9" max="9" width="6.85546875" customWidth="1"/>
    <col min="10" max="10" width="34" customWidth="1"/>
    <col min="11" max="12" width="11.5703125" customWidth="1"/>
    <col min="13" max="13" width="11.85546875" customWidth="1"/>
    <col min="14" max="15" width="11" customWidth="1"/>
    <col min="16" max="16" width="13.7109375" customWidth="1"/>
  </cols>
  <sheetData>
    <row r="1" spans="1:17" ht="12.75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5"/>
      <c r="J1" s="6"/>
      <c r="K1" s="6"/>
      <c r="L1" s="6"/>
      <c r="M1" s="6"/>
      <c r="N1" s="7"/>
      <c r="O1" s="7"/>
      <c r="P1" s="7"/>
    </row>
    <row r="2" spans="1:17" ht="12.75">
      <c r="A2" s="5"/>
      <c r="B2" s="8" t="s">
        <v>2</v>
      </c>
      <c r="C2" s="9" t="s">
        <v>3</v>
      </c>
      <c r="D2" s="5" t="s">
        <v>0</v>
      </c>
      <c r="E2" s="5"/>
      <c r="F2" s="5"/>
      <c r="G2" s="5"/>
      <c r="H2" s="4"/>
      <c r="I2" s="5"/>
      <c r="J2" s="6"/>
      <c r="K2" s="6"/>
      <c r="L2" s="6"/>
      <c r="M2" s="6"/>
      <c r="N2" s="7"/>
      <c r="O2" s="7"/>
      <c r="P2" s="7"/>
    </row>
    <row r="3" spans="1:17" ht="12.75">
      <c r="A3" s="5"/>
      <c r="B3" s="8" t="s">
        <v>4</v>
      </c>
      <c r="C3" s="10" t="s">
        <v>5</v>
      </c>
      <c r="D3" s="5"/>
      <c r="E3" s="5"/>
      <c r="F3" s="5"/>
      <c r="G3" s="5"/>
      <c r="H3" s="4"/>
      <c r="I3" s="5"/>
      <c r="J3" s="6"/>
      <c r="K3" s="6"/>
      <c r="L3" s="6"/>
      <c r="M3" s="6"/>
      <c r="N3" s="7"/>
      <c r="O3" s="7"/>
      <c r="P3" s="7"/>
    </row>
    <row r="4" spans="1:17" ht="12.75">
      <c r="A4" s="5"/>
      <c r="B4" s="8" t="s">
        <v>6</v>
      </c>
      <c r="C4" s="10">
        <v>7</v>
      </c>
      <c r="D4" s="5"/>
      <c r="E4" s="5"/>
      <c r="F4" s="5"/>
      <c r="G4" s="5"/>
      <c r="H4" s="4"/>
      <c r="I4" s="5"/>
      <c r="J4" s="6"/>
      <c r="K4" s="6"/>
      <c r="L4" s="6"/>
      <c r="M4" s="6"/>
      <c r="N4" s="7"/>
      <c r="O4" s="7"/>
      <c r="P4" s="7"/>
    </row>
    <row r="5" spans="1:17" ht="12.75">
      <c r="A5" s="5"/>
      <c r="B5" s="11" t="s">
        <v>7</v>
      </c>
      <c r="C5" s="12">
        <v>30.5</v>
      </c>
      <c r="D5" s="5"/>
      <c r="E5" s="5"/>
      <c r="F5" s="13"/>
      <c r="G5" s="5"/>
      <c r="H5" s="4"/>
      <c r="I5" s="5"/>
      <c r="J5" s="6"/>
      <c r="K5" s="6"/>
      <c r="L5" s="6"/>
      <c r="M5" s="6"/>
      <c r="N5" s="7"/>
      <c r="O5" s="7"/>
      <c r="P5" s="7"/>
    </row>
    <row r="6" spans="1:17" ht="12.75">
      <c r="A6" s="27"/>
      <c r="B6" s="27"/>
      <c r="C6" s="27"/>
      <c r="D6" s="27"/>
      <c r="E6" s="27"/>
      <c r="F6" s="28"/>
      <c r="G6" s="27"/>
      <c r="H6" s="29"/>
      <c r="I6" s="30"/>
      <c r="J6" s="25"/>
      <c r="K6" s="25"/>
      <c r="L6" s="25"/>
      <c r="M6" s="25"/>
      <c r="N6" s="30"/>
      <c r="O6" s="30"/>
      <c r="P6" s="30"/>
    </row>
    <row r="7" spans="1:17" ht="39.75" customHeight="1">
      <c r="A7" s="31" t="s">
        <v>11</v>
      </c>
      <c r="B7" s="31" t="s">
        <v>12</v>
      </c>
      <c r="C7" s="31" t="s">
        <v>13</v>
      </c>
      <c r="D7" s="31" t="s">
        <v>14</v>
      </c>
      <c r="E7" s="31" t="s">
        <v>15</v>
      </c>
      <c r="F7" s="31" t="s">
        <v>16</v>
      </c>
      <c r="G7" s="31" t="s">
        <v>17</v>
      </c>
      <c r="H7" s="31" t="s">
        <v>18</v>
      </c>
      <c r="I7" s="31" t="s">
        <v>6</v>
      </c>
      <c r="J7" s="31" t="s">
        <v>19</v>
      </c>
      <c r="K7" s="32" t="s">
        <v>160</v>
      </c>
      <c r="L7" s="32" t="s">
        <v>161</v>
      </c>
      <c r="M7" s="57" t="s">
        <v>162</v>
      </c>
      <c r="N7" s="31" t="s">
        <v>21</v>
      </c>
      <c r="O7" s="31" t="s">
        <v>634</v>
      </c>
      <c r="P7" s="31" t="s">
        <v>20</v>
      </c>
      <c r="Q7" s="24"/>
    </row>
    <row r="8" spans="1:17" ht="15" customHeight="1">
      <c r="A8" s="58">
        <v>1</v>
      </c>
      <c r="B8" s="46" t="s">
        <v>98</v>
      </c>
      <c r="C8" s="46" t="s">
        <v>67</v>
      </c>
      <c r="D8" s="46" t="s">
        <v>99</v>
      </c>
      <c r="E8" s="59" t="s">
        <v>318</v>
      </c>
      <c r="F8" s="38">
        <v>40564</v>
      </c>
      <c r="G8" s="59" t="s">
        <v>3</v>
      </c>
      <c r="H8" s="36" t="s">
        <v>140</v>
      </c>
      <c r="I8" s="59">
        <v>7</v>
      </c>
      <c r="J8" s="36" t="s">
        <v>150</v>
      </c>
      <c r="K8" s="148">
        <v>15</v>
      </c>
      <c r="L8" s="148">
        <v>12</v>
      </c>
      <c r="M8" s="148">
        <v>3</v>
      </c>
      <c r="N8" s="59">
        <f t="shared" ref="N8:N49" si="0">SUM(K8:M8)</f>
        <v>30</v>
      </c>
      <c r="O8" s="159">
        <f t="shared" ref="O8:O49" si="1">N8*100/30.5</f>
        <v>98.360655737704917</v>
      </c>
      <c r="P8" s="160" t="s">
        <v>635</v>
      </c>
    </row>
    <row r="9" spans="1:17" ht="15" customHeight="1">
      <c r="A9" s="58">
        <v>2</v>
      </c>
      <c r="B9" s="46" t="s">
        <v>30</v>
      </c>
      <c r="C9" s="46" t="s">
        <v>31</v>
      </c>
      <c r="D9" s="36" t="s">
        <v>32</v>
      </c>
      <c r="E9" s="59" t="s">
        <v>318</v>
      </c>
      <c r="F9" s="35">
        <v>40607</v>
      </c>
      <c r="G9" s="59" t="s">
        <v>3</v>
      </c>
      <c r="H9" s="36" t="s">
        <v>140</v>
      </c>
      <c r="I9" s="59">
        <v>7</v>
      </c>
      <c r="J9" s="36" t="s">
        <v>150</v>
      </c>
      <c r="K9" s="148">
        <v>14</v>
      </c>
      <c r="L9" s="148">
        <v>12</v>
      </c>
      <c r="M9" s="148">
        <v>2</v>
      </c>
      <c r="N9" s="59">
        <f t="shared" si="0"/>
        <v>28</v>
      </c>
      <c r="O9" s="159">
        <f t="shared" si="1"/>
        <v>91.803278688524586</v>
      </c>
      <c r="P9" s="160" t="s">
        <v>638</v>
      </c>
    </row>
    <row r="10" spans="1:17" ht="15" customHeight="1">
      <c r="A10" s="58">
        <v>3</v>
      </c>
      <c r="B10" s="37" t="s">
        <v>85</v>
      </c>
      <c r="C10" s="37" t="s">
        <v>67</v>
      </c>
      <c r="D10" s="37" t="s">
        <v>86</v>
      </c>
      <c r="E10" s="59" t="s">
        <v>318</v>
      </c>
      <c r="F10" s="65">
        <v>40385</v>
      </c>
      <c r="G10" s="59" t="s">
        <v>3</v>
      </c>
      <c r="H10" s="36" t="s">
        <v>143</v>
      </c>
      <c r="I10" s="59">
        <v>7</v>
      </c>
      <c r="J10" s="36" t="s">
        <v>620</v>
      </c>
      <c r="K10" s="148">
        <v>12</v>
      </c>
      <c r="L10" s="148">
        <v>12.5</v>
      </c>
      <c r="M10" s="148">
        <v>3</v>
      </c>
      <c r="N10" s="59">
        <f t="shared" si="0"/>
        <v>27.5</v>
      </c>
      <c r="O10" s="159">
        <f t="shared" si="1"/>
        <v>90.163934426229503</v>
      </c>
      <c r="P10" s="160" t="s">
        <v>638</v>
      </c>
    </row>
    <row r="11" spans="1:17" ht="15" customHeight="1">
      <c r="A11" s="58">
        <v>4</v>
      </c>
      <c r="B11" s="46" t="s">
        <v>50</v>
      </c>
      <c r="C11" s="46" t="s">
        <v>51</v>
      </c>
      <c r="D11" s="46" t="s">
        <v>52</v>
      </c>
      <c r="E11" s="59" t="s">
        <v>318</v>
      </c>
      <c r="F11" s="38">
        <v>40240</v>
      </c>
      <c r="G11" s="59" t="s">
        <v>3</v>
      </c>
      <c r="H11" s="36" t="s">
        <v>143</v>
      </c>
      <c r="I11" s="59">
        <v>7</v>
      </c>
      <c r="J11" s="36" t="s">
        <v>628</v>
      </c>
      <c r="K11" s="148">
        <v>12</v>
      </c>
      <c r="L11" s="148">
        <v>12</v>
      </c>
      <c r="M11" s="148">
        <v>3</v>
      </c>
      <c r="N11" s="59">
        <f t="shared" si="0"/>
        <v>27</v>
      </c>
      <c r="O11" s="159">
        <f t="shared" si="1"/>
        <v>88.52459016393442</v>
      </c>
      <c r="P11" s="160" t="s">
        <v>638</v>
      </c>
    </row>
    <row r="12" spans="1:17" ht="15" customHeight="1">
      <c r="A12" s="58">
        <v>5</v>
      </c>
      <c r="B12" s="37" t="s">
        <v>121</v>
      </c>
      <c r="C12" s="37" t="s">
        <v>31</v>
      </c>
      <c r="D12" s="37" t="s">
        <v>122</v>
      </c>
      <c r="E12" s="59" t="s">
        <v>318</v>
      </c>
      <c r="F12" s="38">
        <v>40459</v>
      </c>
      <c r="G12" s="59" t="s">
        <v>3</v>
      </c>
      <c r="H12" s="36" t="s">
        <v>143</v>
      </c>
      <c r="I12" s="59">
        <v>7</v>
      </c>
      <c r="J12" s="36" t="s">
        <v>628</v>
      </c>
      <c r="K12" s="150">
        <v>11</v>
      </c>
      <c r="L12" s="150">
        <v>12.5</v>
      </c>
      <c r="M12" s="150">
        <v>3</v>
      </c>
      <c r="N12" s="59">
        <f t="shared" si="0"/>
        <v>26.5</v>
      </c>
      <c r="O12" s="159">
        <f t="shared" si="1"/>
        <v>86.885245901639351</v>
      </c>
      <c r="P12" s="160" t="s">
        <v>638</v>
      </c>
    </row>
    <row r="13" spans="1:17" ht="15" customHeight="1">
      <c r="A13" s="58">
        <v>6</v>
      </c>
      <c r="B13" s="46" t="s">
        <v>48</v>
      </c>
      <c r="C13" s="46" t="s">
        <v>49</v>
      </c>
      <c r="D13" s="46" t="s">
        <v>36</v>
      </c>
      <c r="E13" s="59" t="s">
        <v>318</v>
      </c>
      <c r="F13" s="38">
        <v>40283</v>
      </c>
      <c r="G13" s="59" t="s">
        <v>3</v>
      </c>
      <c r="H13" s="36" t="s">
        <v>143</v>
      </c>
      <c r="I13" s="59">
        <v>7</v>
      </c>
      <c r="J13" s="36" t="s">
        <v>628</v>
      </c>
      <c r="K13" s="148">
        <v>11</v>
      </c>
      <c r="L13" s="148">
        <v>12.5</v>
      </c>
      <c r="M13" s="148">
        <v>3</v>
      </c>
      <c r="N13" s="59">
        <f t="shared" si="0"/>
        <v>26.5</v>
      </c>
      <c r="O13" s="159">
        <f t="shared" si="1"/>
        <v>86.885245901639351</v>
      </c>
      <c r="P13" s="160" t="s">
        <v>638</v>
      </c>
    </row>
    <row r="14" spans="1:17" ht="15" customHeight="1">
      <c r="A14" s="58">
        <v>7</v>
      </c>
      <c r="B14" s="46" t="s">
        <v>66</v>
      </c>
      <c r="C14" s="46" t="s">
        <v>67</v>
      </c>
      <c r="D14" s="46" t="s">
        <v>39</v>
      </c>
      <c r="E14" s="59" t="s">
        <v>318</v>
      </c>
      <c r="F14" s="35">
        <v>40332</v>
      </c>
      <c r="G14" s="59" t="s">
        <v>3</v>
      </c>
      <c r="H14" s="36" t="s">
        <v>140</v>
      </c>
      <c r="I14" s="59">
        <v>7</v>
      </c>
      <c r="J14" s="36" t="s">
        <v>150</v>
      </c>
      <c r="K14" s="148">
        <v>11</v>
      </c>
      <c r="L14" s="148">
        <v>12</v>
      </c>
      <c r="M14" s="148">
        <v>3</v>
      </c>
      <c r="N14" s="59">
        <f t="shared" si="0"/>
        <v>26</v>
      </c>
      <c r="O14" s="159">
        <f t="shared" si="1"/>
        <v>85.245901639344268</v>
      </c>
      <c r="P14" s="160" t="s">
        <v>638</v>
      </c>
    </row>
    <row r="15" spans="1:17" ht="15" customHeight="1">
      <c r="A15" s="58">
        <v>8</v>
      </c>
      <c r="B15" s="46" t="s">
        <v>133</v>
      </c>
      <c r="C15" s="46" t="s">
        <v>134</v>
      </c>
      <c r="D15" s="46" t="s">
        <v>135</v>
      </c>
      <c r="E15" s="59" t="s">
        <v>318</v>
      </c>
      <c r="F15" s="38">
        <v>40546</v>
      </c>
      <c r="G15" s="59" t="s">
        <v>3</v>
      </c>
      <c r="H15" s="36" t="s">
        <v>143</v>
      </c>
      <c r="I15" s="59">
        <v>7</v>
      </c>
      <c r="J15" s="36" t="s">
        <v>628</v>
      </c>
      <c r="K15" s="148">
        <v>11</v>
      </c>
      <c r="L15" s="148">
        <v>11.5</v>
      </c>
      <c r="M15" s="148">
        <v>3</v>
      </c>
      <c r="N15" s="59">
        <f t="shared" si="0"/>
        <v>25.5</v>
      </c>
      <c r="O15" s="159">
        <f t="shared" si="1"/>
        <v>83.606557377049185</v>
      </c>
      <c r="P15" s="160" t="s">
        <v>638</v>
      </c>
    </row>
    <row r="16" spans="1:17" ht="15" customHeight="1">
      <c r="A16" s="58">
        <v>9</v>
      </c>
      <c r="B16" s="42" t="s">
        <v>632</v>
      </c>
      <c r="C16" s="42" t="s">
        <v>120</v>
      </c>
      <c r="D16" s="42" t="s">
        <v>39</v>
      </c>
      <c r="E16" s="59" t="s">
        <v>318</v>
      </c>
      <c r="F16" s="43">
        <v>40392</v>
      </c>
      <c r="G16" s="59" t="s">
        <v>3</v>
      </c>
      <c r="H16" s="44" t="s">
        <v>142</v>
      </c>
      <c r="I16" s="59">
        <v>7</v>
      </c>
      <c r="J16" s="45" t="s">
        <v>153</v>
      </c>
      <c r="K16" s="149">
        <v>12</v>
      </c>
      <c r="L16" s="149">
        <v>9</v>
      </c>
      <c r="M16" s="149">
        <v>2</v>
      </c>
      <c r="N16" s="59">
        <f t="shared" si="0"/>
        <v>23</v>
      </c>
      <c r="O16" s="159">
        <f t="shared" si="1"/>
        <v>75.409836065573771</v>
      </c>
      <c r="P16" s="160" t="s">
        <v>638</v>
      </c>
    </row>
    <row r="17" spans="1:16" ht="15" customHeight="1">
      <c r="A17" s="58">
        <v>10</v>
      </c>
      <c r="B17" s="63" t="s">
        <v>95</v>
      </c>
      <c r="C17" s="63" t="s">
        <v>96</v>
      </c>
      <c r="D17" s="63" t="s">
        <v>97</v>
      </c>
      <c r="E17" s="59" t="s">
        <v>318</v>
      </c>
      <c r="F17" s="64">
        <v>40275</v>
      </c>
      <c r="G17" s="59" t="s">
        <v>3</v>
      </c>
      <c r="H17" s="44" t="s">
        <v>142</v>
      </c>
      <c r="I17" s="59">
        <v>7</v>
      </c>
      <c r="J17" s="45" t="s">
        <v>153</v>
      </c>
      <c r="K17" s="148">
        <v>11</v>
      </c>
      <c r="L17" s="148">
        <v>10</v>
      </c>
      <c r="M17" s="148">
        <v>2</v>
      </c>
      <c r="N17" s="59">
        <f t="shared" si="0"/>
        <v>23</v>
      </c>
      <c r="O17" s="159">
        <f t="shared" si="1"/>
        <v>75.409836065573771</v>
      </c>
      <c r="P17" s="160" t="s">
        <v>638</v>
      </c>
    </row>
    <row r="18" spans="1:16" ht="15" customHeight="1">
      <c r="A18" s="58">
        <v>11</v>
      </c>
      <c r="B18" s="46" t="s">
        <v>68</v>
      </c>
      <c r="C18" s="46" t="s">
        <v>69</v>
      </c>
      <c r="D18" s="46" t="s">
        <v>61</v>
      </c>
      <c r="E18" s="59" t="s">
        <v>10</v>
      </c>
      <c r="F18" s="35">
        <v>40321</v>
      </c>
      <c r="G18" s="59" t="s">
        <v>3</v>
      </c>
      <c r="H18" s="36" t="s">
        <v>140</v>
      </c>
      <c r="I18" s="59">
        <v>7</v>
      </c>
      <c r="J18" s="36" t="s">
        <v>150</v>
      </c>
      <c r="K18" s="148">
        <v>14</v>
      </c>
      <c r="L18" s="148">
        <v>8</v>
      </c>
      <c r="M18" s="148">
        <v>0.5</v>
      </c>
      <c r="N18" s="59">
        <f t="shared" si="0"/>
        <v>22.5</v>
      </c>
      <c r="O18" s="159">
        <f t="shared" si="1"/>
        <v>73.770491803278688</v>
      </c>
      <c r="P18" s="160" t="s">
        <v>638</v>
      </c>
    </row>
    <row r="19" spans="1:16" ht="15" customHeight="1">
      <c r="A19" s="58">
        <v>12</v>
      </c>
      <c r="B19" s="36" t="s">
        <v>82</v>
      </c>
      <c r="C19" s="36" t="s">
        <v>83</v>
      </c>
      <c r="D19" s="36" t="s">
        <v>84</v>
      </c>
      <c r="E19" s="59" t="s">
        <v>318</v>
      </c>
      <c r="F19" s="35">
        <v>40370</v>
      </c>
      <c r="G19" s="59" t="s">
        <v>3</v>
      </c>
      <c r="H19" s="36" t="s">
        <v>147</v>
      </c>
      <c r="I19" s="59">
        <v>7</v>
      </c>
      <c r="J19" s="36" t="s">
        <v>157</v>
      </c>
      <c r="K19" s="150">
        <v>10</v>
      </c>
      <c r="L19" s="150">
        <v>10</v>
      </c>
      <c r="M19" s="150">
        <v>2</v>
      </c>
      <c r="N19" s="59">
        <f t="shared" si="0"/>
        <v>22</v>
      </c>
      <c r="O19" s="159">
        <f t="shared" si="1"/>
        <v>72.131147540983605</v>
      </c>
      <c r="P19" s="60"/>
    </row>
    <row r="20" spans="1:16" ht="15" customHeight="1">
      <c r="A20" s="58">
        <v>13</v>
      </c>
      <c r="B20" s="37" t="s">
        <v>33</v>
      </c>
      <c r="C20" s="37" t="s">
        <v>34</v>
      </c>
      <c r="D20" s="37" t="s">
        <v>9</v>
      </c>
      <c r="E20" s="59" t="s">
        <v>10</v>
      </c>
      <c r="F20" s="38">
        <v>40302</v>
      </c>
      <c r="G20" s="59" t="s">
        <v>3</v>
      </c>
      <c r="H20" s="36" t="s">
        <v>141</v>
      </c>
      <c r="I20" s="59">
        <v>7</v>
      </c>
      <c r="J20" s="36" t="s">
        <v>151</v>
      </c>
      <c r="K20" s="148">
        <v>6</v>
      </c>
      <c r="L20" s="148">
        <v>10.5</v>
      </c>
      <c r="M20" s="148">
        <v>2</v>
      </c>
      <c r="N20" s="59">
        <f t="shared" si="0"/>
        <v>18.5</v>
      </c>
      <c r="O20" s="159">
        <f t="shared" si="1"/>
        <v>60.655737704918032</v>
      </c>
      <c r="P20" s="60"/>
    </row>
    <row r="21" spans="1:16" ht="15" customHeight="1">
      <c r="A21" s="58">
        <v>14</v>
      </c>
      <c r="B21" s="46" t="s">
        <v>25</v>
      </c>
      <c r="C21" s="46" t="s">
        <v>26</v>
      </c>
      <c r="D21" s="46" t="s">
        <v>27</v>
      </c>
      <c r="E21" s="59" t="s">
        <v>10</v>
      </c>
      <c r="F21" s="35">
        <v>40353</v>
      </c>
      <c r="G21" s="59" t="s">
        <v>3</v>
      </c>
      <c r="H21" s="36" t="s">
        <v>140</v>
      </c>
      <c r="I21" s="59">
        <v>7</v>
      </c>
      <c r="J21" s="36" t="s">
        <v>150</v>
      </c>
      <c r="K21" s="147">
        <v>9</v>
      </c>
      <c r="L21" s="147">
        <v>9</v>
      </c>
      <c r="M21" s="147">
        <v>0.5</v>
      </c>
      <c r="N21" s="147">
        <f t="shared" si="0"/>
        <v>18.5</v>
      </c>
      <c r="O21" s="159">
        <f t="shared" si="1"/>
        <v>60.655737704918032</v>
      </c>
      <c r="P21" s="60"/>
    </row>
    <row r="22" spans="1:16" ht="15" customHeight="1">
      <c r="A22" s="58">
        <v>15</v>
      </c>
      <c r="B22" s="42" t="s">
        <v>123</v>
      </c>
      <c r="C22" s="42" t="s">
        <v>124</v>
      </c>
      <c r="D22" s="42" t="s">
        <v>125</v>
      </c>
      <c r="E22" s="59" t="s">
        <v>10</v>
      </c>
      <c r="F22" s="43">
        <v>40319</v>
      </c>
      <c r="G22" s="59" t="s">
        <v>3</v>
      </c>
      <c r="H22" s="44" t="s">
        <v>142</v>
      </c>
      <c r="I22" s="59">
        <v>7</v>
      </c>
      <c r="J22" s="45" t="s">
        <v>153</v>
      </c>
      <c r="K22" s="148">
        <v>8</v>
      </c>
      <c r="L22" s="148">
        <v>9.5</v>
      </c>
      <c r="M22" s="148">
        <v>0.5</v>
      </c>
      <c r="N22" s="59">
        <f t="shared" si="0"/>
        <v>18</v>
      </c>
      <c r="O22" s="159">
        <f t="shared" si="1"/>
        <v>59.016393442622949</v>
      </c>
      <c r="P22" s="60"/>
    </row>
    <row r="23" spans="1:16" ht="15" customHeight="1">
      <c r="A23" s="58">
        <v>16</v>
      </c>
      <c r="B23" s="47" t="s">
        <v>55</v>
      </c>
      <c r="C23" s="47" t="s">
        <v>56</v>
      </c>
      <c r="D23" s="47" t="s">
        <v>36</v>
      </c>
      <c r="E23" s="59" t="s">
        <v>318</v>
      </c>
      <c r="F23" s="61" t="s">
        <v>139</v>
      </c>
      <c r="G23" s="59" t="s">
        <v>3</v>
      </c>
      <c r="H23" s="48" t="s">
        <v>145</v>
      </c>
      <c r="I23" s="59">
        <v>7</v>
      </c>
      <c r="J23" s="56" t="s">
        <v>155</v>
      </c>
      <c r="K23" s="97">
        <v>8</v>
      </c>
      <c r="L23" s="97">
        <v>10</v>
      </c>
      <c r="M23" s="97">
        <v>0</v>
      </c>
      <c r="N23" s="59">
        <f t="shared" si="0"/>
        <v>18</v>
      </c>
      <c r="O23" s="159">
        <f t="shared" si="1"/>
        <v>59.016393442622949</v>
      </c>
      <c r="P23" s="60"/>
    </row>
    <row r="24" spans="1:16" ht="15" customHeight="1">
      <c r="A24" s="58">
        <v>17</v>
      </c>
      <c r="B24" s="37" t="s">
        <v>94</v>
      </c>
      <c r="C24" s="37" t="s">
        <v>633</v>
      </c>
      <c r="D24" s="37" t="s">
        <v>89</v>
      </c>
      <c r="E24" s="59" t="s">
        <v>318</v>
      </c>
      <c r="F24" s="38">
        <v>40512</v>
      </c>
      <c r="G24" s="59" t="s">
        <v>3</v>
      </c>
      <c r="H24" s="36" t="s">
        <v>141</v>
      </c>
      <c r="I24" s="59">
        <v>7</v>
      </c>
      <c r="J24" s="36" t="s">
        <v>151</v>
      </c>
      <c r="K24" s="148">
        <v>7</v>
      </c>
      <c r="L24" s="148">
        <v>10</v>
      </c>
      <c r="M24" s="148">
        <v>1</v>
      </c>
      <c r="N24" s="59">
        <f t="shared" si="0"/>
        <v>18</v>
      </c>
      <c r="O24" s="159">
        <f t="shared" si="1"/>
        <v>59.016393442622949</v>
      </c>
      <c r="P24" s="60"/>
    </row>
    <row r="25" spans="1:16" ht="15" customHeight="1">
      <c r="A25" s="58">
        <v>18</v>
      </c>
      <c r="B25" s="42" t="s">
        <v>73</v>
      </c>
      <c r="C25" s="42" t="s">
        <v>74</v>
      </c>
      <c r="D25" s="42" t="s">
        <v>80</v>
      </c>
      <c r="E25" s="59" t="s">
        <v>10</v>
      </c>
      <c r="F25" s="62">
        <v>40267</v>
      </c>
      <c r="G25" s="59" t="s">
        <v>3</v>
      </c>
      <c r="H25" s="44" t="s">
        <v>142</v>
      </c>
      <c r="I25" s="59">
        <v>7</v>
      </c>
      <c r="J25" s="45" t="s">
        <v>153</v>
      </c>
      <c r="K25" s="148">
        <v>5</v>
      </c>
      <c r="L25" s="148">
        <v>11</v>
      </c>
      <c r="M25" s="148">
        <v>2</v>
      </c>
      <c r="N25" s="59">
        <f t="shared" si="0"/>
        <v>18</v>
      </c>
      <c r="O25" s="159">
        <f t="shared" si="1"/>
        <v>59.016393442622949</v>
      </c>
      <c r="P25" s="60"/>
    </row>
    <row r="26" spans="1:16" ht="15" customHeight="1">
      <c r="A26" s="58">
        <v>19</v>
      </c>
      <c r="B26" s="46" t="s">
        <v>62</v>
      </c>
      <c r="C26" s="46" t="s">
        <v>63</v>
      </c>
      <c r="D26" s="46" t="s">
        <v>59</v>
      </c>
      <c r="E26" s="59" t="s">
        <v>10</v>
      </c>
      <c r="F26" s="35">
        <v>40368</v>
      </c>
      <c r="G26" s="59" t="s">
        <v>3</v>
      </c>
      <c r="H26" s="36" t="s">
        <v>140</v>
      </c>
      <c r="I26" s="59">
        <v>7</v>
      </c>
      <c r="J26" s="36" t="s">
        <v>150</v>
      </c>
      <c r="K26" s="149">
        <v>6</v>
      </c>
      <c r="L26" s="149">
        <v>10</v>
      </c>
      <c r="M26" s="149">
        <v>2</v>
      </c>
      <c r="N26" s="59">
        <f t="shared" si="0"/>
        <v>18</v>
      </c>
      <c r="O26" s="159">
        <f t="shared" si="1"/>
        <v>59.016393442622949</v>
      </c>
      <c r="P26" s="60"/>
    </row>
    <row r="27" spans="1:16" ht="15" customHeight="1">
      <c r="A27" s="58">
        <v>20</v>
      </c>
      <c r="B27" s="37" t="s">
        <v>53</v>
      </c>
      <c r="C27" s="37" t="s">
        <v>31</v>
      </c>
      <c r="D27" s="37" t="s">
        <v>54</v>
      </c>
      <c r="E27" s="59" t="s">
        <v>318</v>
      </c>
      <c r="F27" s="38">
        <v>40257</v>
      </c>
      <c r="G27" s="59" t="s">
        <v>3</v>
      </c>
      <c r="H27" s="36" t="s">
        <v>144</v>
      </c>
      <c r="I27" s="59">
        <v>7</v>
      </c>
      <c r="J27" s="39" t="s">
        <v>154</v>
      </c>
      <c r="K27" s="148">
        <v>7</v>
      </c>
      <c r="L27" s="148">
        <v>9.5</v>
      </c>
      <c r="M27" s="148">
        <v>1</v>
      </c>
      <c r="N27" s="59">
        <f t="shared" si="0"/>
        <v>17.5</v>
      </c>
      <c r="O27" s="159">
        <f t="shared" si="1"/>
        <v>57.377049180327866</v>
      </c>
      <c r="P27" s="60"/>
    </row>
    <row r="28" spans="1:16" ht="15" customHeight="1">
      <c r="A28" s="58">
        <v>21</v>
      </c>
      <c r="B28" s="42" t="s">
        <v>46</v>
      </c>
      <c r="C28" s="42" t="s">
        <v>47</v>
      </c>
      <c r="D28" s="42" t="s">
        <v>24</v>
      </c>
      <c r="E28" s="59" t="s">
        <v>10</v>
      </c>
      <c r="F28" s="43">
        <v>40481</v>
      </c>
      <c r="G28" s="59" t="s">
        <v>3</v>
      </c>
      <c r="H28" s="44" t="s">
        <v>142</v>
      </c>
      <c r="I28" s="59">
        <v>7</v>
      </c>
      <c r="J28" s="45" t="s">
        <v>153</v>
      </c>
      <c r="K28" s="148">
        <v>6</v>
      </c>
      <c r="L28" s="148">
        <v>11.5</v>
      </c>
      <c r="M28" s="148">
        <v>0</v>
      </c>
      <c r="N28" s="59">
        <f t="shared" si="0"/>
        <v>17.5</v>
      </c>
      <c r="O28" s="159">
        <f t="shared" si="1"/>
        <v>57.377049180327866</v>
      </c>
      <c r="P28" s="60"/>
    </row>
    <row r="29" spans="1:16" ht="15" customHeight="1">
      <c r="A29" s="58">
        <v>22</v>
      </c>
      <c r="B29" s="42" t="s">
        <v>126</v>
      </c>
      <c r="C29" s="42" t="s">
        <v>127</v>
      </c>
      <c r="D29" s="42" t="s">
        <v>84</v>
      </c>
      <c r="E29" s="59" t="s">
        <v>318</v>
      </c>
      <c r="F29" s="43">
        <v>40470</v>
      </c>
      <c r="G29" s="59" t="s">
        <v>3</v>
      </c>
      <c r="H29" s="44" t="s">
        <v>142</v>
      </c>
      <c r="I29" s="59">
        <v>7</v>
      </c>
      <c r="J29" s="45" t="s">
        <v>153</v>
      </c>
      <c r="K29" s="149">
        <v>7</v>
      </c>
      <c r="L29" s="149">
        <v>9.5</v>
      </c>
      <c r="M29" s="149">
        <v>1</v>
      </c>
      <c r="N29" s="59">
        <f t="shared" si="0"/>
        <v>17.5</v>
      </c>
      <c r="O29" s="159">
        <f t="shared" si="1"/>
        <v>57.377049180327866</v>
      </c>
      <c r="P29" s="60"/>
    </row>
    <row r="30" spans="1:16" ht="15" customHeight="1">
      <c r="A30" s="58">
        <v>23</v>
      </c>
      <c r="B30" s="46" t="s">
        <v>118</v>
      </c>
      <c r="C30" s="46" t="s">
        <v>90</v>
      </c>
      <c r="D30" s="46" t="s">
        <v>119</v>
      </c>
      <c r="E30" s="59" t="s">
        <v>318</v>
      </c>
      <c r="F30" s="38">
        <v>40396</v>
      </c>
      <c r="G30" s="59" t="s">
        <v>3</v>
      </c>
      <c r="H30" s="36" t="s">
        <v>140</v>
      </c>
      <c r="I30" s="59">
        <v>7</v>
      </c>
      <c r="J30" s="36" t="s">
        <v>150</v>
      </c>
      <c r="K30" s="148">
        <v>6</v>
      </c>
      <c r="L30" s="148">
        <v>9</v>
      </c>
      <c r="M30" s="148">
        <v>2</v>
      </c>
      <c r="N30" s="59">
        <f t="shared" si="0"/>
        <v>17</v>
      </c>
      <c r="O30" s="159">
        <f t="shared" si="1"/>
        <v>55.73770491803279</v>
      </c>
      <c r="P30" s="60"/>
    </row>
    <row r="31" spans="1:16" ht="15" customHeight="1">
      <c r="A31" s="58">
        <v>24</v>
      </c>
      <c r="B31" s="46" t="s">
        <v>43</v>
      </c>
      <c r="C31" s="46" t="s">
        <v>44</v>
      </c>
      <c r="D31" s="46" t="s">
        <v>45</v>
      </c>
      <c r="E31" s="59" t="s">
        <v>10</v>
      </c>
      <c r="F31" s="35">
        <v>40582</v>
      </c>
      <c r="G31" s="59" t="s">
        <v>3</v>
      </c>
      <c r="H31" s="36" t="s">
        <v>140</v>
      </c>
      <c r="I31" s="59">
        <v>7</v>
      </c>
      <c r="J31" s="36" t="s">
        <v>150</v>
      </c>
      <c r="K31" s="148">
        <v>7</v>
      </c>
      <c r="L31" s="148">
        <v>9.5</v>
      </c>
      <c r="M31" s="148">
        <v>0.5</v>
      </c>
      <c r="N31" s="59">
        <f t="shared" si="0"/>
        <v>17</v>
      </c>
      <c r="O31" s="159">
        <f t="shared" si="1"/>
        <v>55.73770491803279</v>
      </c>
      <c r="P31" s="60"/>
    </row>
    <row r="32" spans="1:16" ht="15" customHeight="1">
      <c r="A32" s="58">
        <v>25</v>
      </c>
      <c r="B32" s="46" t="s">
        <v>57</v>
      </c>
      <c r="C32" s="46" t="s">
        <v>58</v>
      </c>
      <c r="D32" s="46" t="s">
        <v>59</v>
      </c>
      <c r="E32" s="59" t="s">
        <v>10</v>
      </c>
      <c r="F32" s="35">
        <v>40442</v>
      </c>
      <c r="G32" s="59" t="s">
        <v>3</v>
      </c>
      <c r="H32" s="36" t="s">
        <v>140</v>
      </c>
      <c r="I32" s="59">
        <v>7</v>
      </c>
      <c r="J32" s="36" t="s">
        <v>156</v>
      </c>
      <c r="K32" s="148">
        <v>7</v>
      </c>
      <c r="L32" s="148">
        <v>8</v>
      </c>
      <c r="M32" s="148">
        <v>1.5</v>
      </c>
      <c r="N32" s="59">
        <f t="shared" si="0"/>
        <v>16.5</v>
      </c>
      <c r="O32" s="159">
        <f t="shared" si="1"/>
        <v>54.098360655737707</v>
      </c>
      <c r="P32" s="60"/>
    </row>
    <row r="33" spans="1:16" ht="15" customHeight="1">
      <c r="A33" s="58">
        <v>26</v>
      </c>
      <c r="B33" s="42" t="s">
        <v>91</v>
      </c>
      <c r="C33" s="42" t="s">
        <v>92</v>
      </c>
      <c r="D33" s="42" t="s">
        <v>93</v>
      </c>
      <c r="E33" s="59" t="s">
        <v>10</v>
      </c>
      <c r="F33" s="43">
        <v>40336</v>
      </c>
      <c r="G33" s="59" t="s">
        <v>3</v>
      </c>
      <c r="H33" s="44" t="s">
        <v>142</v>
      </c>
      <c r="I33" s="59">
        <v>7</v>
      </c>
      <c r="J33" s="45" t="s">
        <v>153</v>
      </c>
      <c r="K33" s="148">
        <v>4</v>
      </c>
      <c r="L33" s="148">
        <v>10.5</v>
      </c>
      <c r="M33" s="148">
        <v>2</v>
      </c>
      <c r="N33" s="59">
        <f t="shared" si="0"/>
        <v>16.5</v>
      </c>
      <c r="O33" s="159">
        <f t="shared" si="1"/>
        <v>54.098360655737707</v>
      </c>
      <c r="P33" s="60"/>
    </row>
    <row r="34" spans="1:16" ht="15" customHeight="1">
      <c r="A34" s="58">
        <v>27</v>
      </c>
      <c r="B34" s="67" t="s">
        <v>103</v>
      </c>
      <c r="C34" s="67" t="s">
        <v>104</v>
      </c>
      <c r="D34" s="67" t="s">
        <v>105</v>
      </c>
      <c r="E34" s="59" t="s">
        <v>10</v>
      </c>
      <c r="F34" s="38">
        <v>40359</v>
      </c>
      <c r="G34" s="59" t="s">
        <v>3</v>
      </c>
      <c r="H34" s="52" t="s">
        <v>149</v>
      </c>
      <c r="I34" s="59">
        <v>7</v>
      </c>
      <c r="J34" s="52" t="s">
        <v>159</v>
      </c>
      <c r="K34" s="148">
        <v>7</v>
      </c>
      <c r="L34" s="148">
        <v>9</v>
      </c>
      <c r="M34" s="148">
        <v>0.5</v>
      </c>
      <c r="N34" s="59">
        <f t="shared" si="0"/>
        <v>16.5</v>
      </c>
      <c r="O34" s="159">
        <f t="shared" si="1"/>
        <v>54.098360655737707</v>
      </c>
      <c r="P34" s="60"/>
    </row>
    <row r="35" spans="1:16" ht="15" customHeight="1">
      <c r="A35" s="58">
        <v>28</v>
      </c>
      <c r="B35" s="63" t="s">
        <v>75</v>
      </c>
      <c r="C35" s="63" t="s">
        <v>76</v>
      </c>
      <c r="D35" s="63" t="s">
        <v>77</v>
      </c>
      <c r="E35" s="59" t="s">
        <v>10</v>
      </c>
      <c r="F35" s="64">
        <v>40540</v>
      </c>
      <c r="G35" s="59" t="s">
        <v>3</v>
      </c>
      <c r="H35" s="44" t="s">
        <v>142</v>
      </c>
      <c r="I35" s="59">
        <v>7</v>
      </c>
      <c r="J35" s="45" t="s">
        <v>153</v>
      </c>
      <c r="K35" s="148">
        <v>6</v>
      </c>
      <c r="L35" s="148">
        <v>9.5</v>
      </c>
      <c r="M35" s="148">
        <v>1</v>
      </c>
      <c r="N35" s="59">
        <f t="shared" si="0"/>
        <v>16.5</v>
      </c>
      <c r="O35" s="159">
        <f t="shared" si="1"/>
        <v>54.098360655737707</v>
      </c>
      <c r="P35" s="60"/>
    </row>
    <row r="36" spans="1:16" ht="15" customHeight="1">
      <c r="A36" s="58">
        <v>29</v>
      </c>
      <c r="B36" s="46" t="s">
        <v>109</v>
      </c>
      <c r="C36" s="46" t="s">
        <v>96</v>
      </c>
      <c r="D36" s="46" t="s">
        <v>110</v>
      </c>
      <c r="E36" s="59" t="s">
        <v>318</v>
      </c>
      <c r="F36" s="38">
        <v>40382</v>
      </c>
      <c r="G36" s="59" t="s">
        <v>3</v>
      </c>
      <c r="H36" s="36" t="s">
        <v>140</v>
      </c>
      <c r="I36" s="59">
        <v>7</v>
      </c>
      <c r="J36" s="36" t="s">
        <v>150</v>
      </c>
      <c r="K36" s="148">
        <v>5</v>
      </c>
      <c r="L36" s="148">
        <v>9.5</v>
      </c>
      <c r="M36" s="148">
        <v>2</v>
      </c>
      <c r="N36" s="59">
        <f t="shared" si="0"/>
        <v>16.5</v>
      </c>
      <c r="O36" s="159">
        <f t="shared" si="1"/>
        <v>54.098360655737707</v>
      </c>
      <c r="P36" s="60"/>
    </row>
    <row r="37" spans="1:16" ht="15" customHeight="1">
      <c r="A37" s="58">
        <v>30</v>
      </c>
      <c r="B37" s="46" t="s">
        <v>22</v>
      </c>
      <c r="C37" s="46" t="s">
        <v>23</v>
      </c>
      <c r="D37" s="46" t="s">
        <v>24</v>
      </c>
      <c r="E37" s="59" t="s">
        <v>10</v>
      </c>
      <c r="F37" s="35">
        <v>40312</v>
      </c>
      <c r="G37" s="59" t="s">
        <v>3</v>
      </c>
      <c r="H37" s="36" t="s">
        <v>140</v>
      </c>
      <c r="I37" s="59">
        <v>7</v>
      </c>
      <c r="J37" s="36" t="s">
        <v>150</v>
      </c>
      <c r="K37" s="149">
        <v>7</v>
      </c>
      <c r="L37" s="149">
        <v>8.5</v>
      </c>
      <c r="M37" s="149">
        <v>1</v>
      </c>
      <c r="N37" s="59">
        <f t="shared" si="0"/>
        <v>16.5</v>
      </c>
      <c r="O37" s="159">
        <f t="shared" si="1"/>
        <v>54.098360655737707</v>
      </c>
      <c r="P37" s="60"/>
    </row>
    <row r="38" spans="1:16" ht="15" customHeight="1">
      <c r="A38" s="58">
        <v>31</v>
      </c>
      <c r="B38" s="46" t="s">
        <v>113</v>
      </c>
      <c r="C38" s="46" t="s">
        <v>114</v>
      </c>
      <c r="D38" s="46" t="s">
        <v>115</v>
      </c>
      <c r="E38" s="59" t="s">
        <v>318</v>
      </c>
      <c r="F38" s="38">
        <v>40564</v>
      </c>
      <c r="G38" s="59" t="s">
        <v>3</v>
      </c>
      <c r="H38" s="36" t="s">
        <v>140</v>
      </c>
      <c r="I38" s="59">
        <v>7</v>
      </c>
      <c r="J38" s="36" t="s">
        <v>150</v>
      </c>
      <c r="K38" s="149">
        <v>5</v>
      </c>
      <c r="L38" s="149">
        <v>10</v>
      </c>
      <c r="M38" s="149">
        <v>1.5</v>
      </c>
      <c r="N38" s="59">
        <f t="shared" si="0"/>
        <v>16.5</v>
      </c>
      <c r="O38" s="159">
        <f t="shared" si="1"/>
        <v>54.098360655737707</v>
      </c>
      <c r="P38" s="60"/>
    </row>
    <row r="39" spans="1:16" ht="15" customHeight="1">
      <c r="A39" s="58">
        <v>32</v>
      </c>
      <c r="B39" s="42" t="s">
        <v>136</v>
      </c>
      <c r="C39" s="42" t="s">
        <v>106</v>
      </c>
      <c r="D39" s="42" t="s">
        <v>52</v>
      </c>
      <c r="E39" s="59" t="s">
        <v>318</v>
      </c>
      <c r="F39" s="43">
        <v>40415</v>
      </c>
      <c r="G39" s="59" t="s">
        <v>3</v>
      </c>
      <c r="H39" s="44" t="s">
        <v>142</v>
      </c>
      <c r="I39" s="59">
        <v>7</v>
      </c>
      <c r="J39" s="45" t="s">
        <v>153</v>
      </c>
      <c r="K39" s="149">
        <v>6</v>
      </c>
      <c r="L39" s="149">
        <v>9</v>
      </c>
      <c r="M39" s="149">
        <v>1</v>
      </c>
      <c r="N39" s="59">
        <f t="shared" si="0"/>
        <v>16</v>
      </c>
      <c r="O39" s="159">
        <f t="shared" si="1"/>
        <v>52.459016393442624</v>
      </c>
      <c r="P39" s="60"/>
    </row>
    <row r="40" spans="1:16" ht="15" customHeight="1">
      <c r="A40" s="58">
        <v>33</v>
      </c>
      <c r="B40" s="46" t="s">
        <v>64</v>
      </c>
      <c r="C40" s="46" t="s">
        <v>23</v>
      </c>
      <c r="D40" s="46" t="s">
        <v>65</v>
      </c>
      <c r="E40" s="59" t="s">
        <v>10</v>
      </c>
      <c r="F40" s="35">
        <v>40221</v>
      </c>
      <c r="G40" s="59" t="s">
        <v>3</v>
      </c>
      <c r="H40" s="36" t="s">
        <v>140</v>
      </c>
      <c r="I40" s="59">
        <v>7</v>
      </c>
      <c r="J40" s="36" t="s">
        <v>150</v>
      </c>
      <c r="K40" s="148">
        <v>5</v>
      </c>
      <c r="L40" s="148">
        <v>10.5</v>
      </c>
      <c r="M40" s="148">
        <v>0</v>
      </c>
      <c r="N40" s="59">
        <f t="shared" si="0"/>
        <v>15.5</v>
      </c>
      <c r="O40" s="159">
        <f t="shared" si="1"/>
        <v>50.819672131147541</v>
      </c>
      <c r="P40" s="60"/>
    </row>
    <row r="41" spans="1:16" ht="15" customHeight="1">
      <c r="A41" s="58">
        <v>34</v>
      </c>
      <c r="B41" s="42" t="s">
        <v>131</v>
      </c>
      <c r="C41" s="42" t="s">
        <v>90</v>
      </c>
      <c r="D41" s="42" t="s">
        <v>132</v>
      </c>
      <c r="E41" s="59" t="s">
        <v>318</v>
      </c>
      <c r="F41" s="43">
        <v>40317</v>
      </c>
      <c r="G41" s="59" t="s">
        <v>3</v>
      </c>
      <c r="H41" s="44" t="s">
        <v>142</v>
      </c>
      <c r="I41" s="59">
        <v>7</v>
      </c>
      <c r="J41" s="45" t="s">
        <v>153</v>
      </c>
      <c r="K41" s="148">
        <v>7</v>
      </c>
      <c r="L41" s="148">
        <v>7.5</v>
      </c>
      <c r="M41" s="148">
        <v>0.5</v>
      </c>
      <c r="N41" s="59">
        <f t="shared" si="0"/>
        <v>15</v>
      </c>
      <c r="O41" s="159">
        <f t="shared" si="1"/>
        <v>49.180327868852459</v>
      </c>
      <c r="P41" s="60"/>
    </row>
    <row r="42" spans="1:16" ht="15" customHeight="1">
      <c r="A42" s="58">
        <v>35</v>
      </c>
      <c r="B42" s="47" t="s">
        <v>100</v>
      </c>
      <c r="C42" s="47" t="s">
        <v>35</v>
      </c>
      <c r="D42" s="47" t="s">
        <v>101</v>
      </c>
      <c r="E42" s="59" t="s">
        <v>318</v>
      </c>
      <c r="F42" s="66">
        <v>40492</v>
      </c>
      <c r="G42" s="59" t="s">
        <v>3</v>
      </c>
      <c r="H42" s="36" t="s">
        <v>148</v>
      </c>
      <c r="I42" s="59">
        <v>7</v>
      </c>
      <c r="J42" s="36" t="s">
        <v>158</v>
      </c>
      <c r="K42" s="148">
        <v>6</v>
      </c>
      <c r="L42" s="148">
        <v>8.5</v>
      </c>
      <c r="M42" s="148">
        <v>0.5</v>
      </c>
      <c r="N42" s="59">
        <f t="shared" si="0"/>
        <v>15</v>
      </c>
      <c r="O42" s="159">
        <f t="shared" si="1"/>
        <v>49.180327868852459</v>
      </c>
      <c r="P42" s="60"/>
    </row>
    <row r="43" spans="1:16" ht="15" customHeight="1">
      <c r="A43" s="58">
        <v>36</v>
      </c>
      <c r="B43" s="46" t="s">
        <v>37</v>
      </c>
      <c r="C43" s="46" t="s">
        <v>38</v>
      </c>
      <c r="D43" s="46" t="s">
        <v>39</v>
      </c>
      <c r="E43" s="59" t="s">
        <v>318</v>
      </c>
      <c r="F43" s="35">
        <v>40521</v>
      </c>
      <c r="G43" s="59" t="s">
        <v>3</v>
      </c>
      <c r="H43" s="36" t="s">
        <v>140</v>
      </c>
      <c r="I43" s="59">
        <v>7</v>
      </c>
      <c r="J43" s="36" t="s">
        <v>150</v>
      </c>
      <c r="K43" s="148">
        <v>6</v>
      </c>
      <c r="L43" s="148">
        <v>8</v>
      </c>
      <c r="M43" s="148">
        <v>1</v>
      </c>
      <c r="N43" s="59">
        <f t="shared" si="0"/>
        <v>15</v>
      </c>
      <c r="O43" s="159">
        <f t="shared" si="1"/>
        <v>49.180327868852459</v>
      </c>
      <c r="P43" s="60"/>
    </row>
    <row r="44" spans="1:16" ht="15" customHeight="1">
      <c r="A44" s="58">
        <v>37</v>
      </c>
      <c r="B44" s="46" t="s">
        <v>116</v>
      </c>
      <c r="C44" s="46" t="s">
        <v>117</v>
      </c>
      <c r="D44" s="46" t="s">
        <v>77</v>
      </c>
      <c r="E44" s="59" t="s">
        <v>10</v>
      </c>
      <c r="F44" s="38">
        <v>40382</v>
      </c>
      <c r="G44" s="59" t="s">
        <v>3</v>
      </c>
      <c r="H44" s="36" t="s">
        <v>140</v>
      </c>
      <c r="I44" s="59">
        <v>7</v>
      </c>
      <c r="J44" s="36" t="s">
        <v>150</v>
      </c>
      <c r="K44" s="148">
        <v>7</v>
      </c>
      <c r="L44" s="148">
        <v>7.5</v>
      </c>
      <c r="M44" s="148">
        <v>0.5</v>
      </c>
      <c r="N44" s="59">
        <f t="shared" si="0"/>
        <v>15</v>
      </c>
      <c r="O44" s="159">
        <f t="shared" si="1"/>
        <v>49.180327868852459</v>
      </c>
      <c r="P44" s="60"/>
    </row>
    <row r="45" spans="1:16" ht="15" customHeight="1">
      <c r="A45" s="58">
        <v>38</v>
      </c>
      <c r="B45" s="63" t="s">
        <v>78</v>
      </c>
      <c r="C45" s="63" t="s">
        <v>79</v>
      </c>
      <c r="D45" s="63" t="s">
        <v>54</v>
      </c>
      <c r="E45" s="59" t="s">
        <v>318</v>
      </c>
      <c r="F45" s="64">
        <v>40429</v>
      </c>
      <c r="G45" s="59" t="s">
        <v>3</v>
      </c>
      <c r="H45" s="44" t="s">
        <v>142</v>
      </c>
      <c r="I45" s="59">
        <v>7</v>
      </c>
      <c r="J45" s="45" t="s">
        <v>153</v>
      </c>
      <c r="K45" s="150">
        <v>5</v>
      </c>
      <c r="L45" s="150">
        <v>8</v>
      </c>
      <c r="M45" s="150">
        <v>1</v>
      </c>
      <c r="N45" s="59">
        <f t="shared" si="0"/>
        <v>14</v>
      </c>
      <c r="O45" s="159">
        <f t="shared" si="1"/>
        <v>45.901639344262293</v>
      </c>
      <c r="P45" s="60"/>
    </row>
    <row r="46" spans="1:16" ht="15" customHeight="1">
      <c r="A46" s="58">
        <v>39</v>
      </c>
      <c r="B46" s="37" t="s">
        <v>87</v>
      </c>
      <c r="C46" s="37" t="s">
        <v>88</v>
      </c>
      <c r="D46" s="37" t="s">
        <v>89</v>
      </c>
      <c r="E46" s="59" t="s">
        <v>318</v>
      </c>
      <c r="F46" s="38">
        <v>40483</v>
      </c>
      <c r="G46" s="59" t="s">
        <v>3</v>
      </c>
      <c r="H46" s="36" t="s">
        <v>143</v>
      </c>
      <c r="I46" s="59">
        <v>7</v>
      </c>
      <c r="J46" s="36" t="s">
        <v>628</v>
      </c>
      <c r="K46" s="148">
        <v>7</v>
      </c>
      <c r="L46" s="148">
        <v>6.5</v>
      </c>
      <c r="M46" s="148">
        <v>0.5</v>
      </c>
      <c r="N46" s="59">
        <f t="shared" si="0"/>
        <v>14</v>
      </c>
      <c r="O46" s="159">
        <f t="shared" si="1"/>
        <v>45.901639344262293</v>
      </c>
      <c r="P46" s="60"/>
    </row>
    <row r="47" spans="1:16" ht="15" customHeight="1">
      <c r="A47" s="58">
        <v>40</v>
      </c>
      <c r="B47" s="46" t="s">
        <v>70</v>
      </c>
      <c r="C47" s="46" t="s">
        <v>71</v>
      </c>
      <c r="D47" s="46" t="s">
        <v>72</v>
      </c>
      <c r="E47" s="59" t="s">
        <v>318</v>
      </c>
      <c r="F47" s="35">
        <v>40390</v>
      </c>
      <c r="G47" s="59" t="s">
        <v>3</v>
      </c>
      <c r="H47" s="36" t="s">
        <v>140</v>
      </c>
      <c r="I47" s="59">
        <v>7</v>
      </c>
      <c r="J47" s="36" t="s">
        <v>150</v>
      </c>
      <c r="K47" s="149">
        <v>6</v>
      </c>
      <c r="L47" s="149">
        <v>7</v>
      </c>
      <c r="M47" s="149">
        <v>1</v>
      </c>
      <c r="N47" s="59">
        <f t="shared" si="0"/>
        <v>14</v>
      </c>
      <c r="O47" s="159">
        <f t="shared" si="1"/>
        <v>45.901639344262293</v>
      </c>
      <c r="P47" s="60"/>
    </row>
    <row r="48" spans="1:16" ht="15" customHeight="1">
      <c r="A48" s="58">
        <v>41</v>
      </c>
      <c r="B48" s="46" t="s">
        <v>40</v>
      </c>
      <c r="C48" s="46" t="s">
        <v>41</v>
      </c>
      <c r="D48" s="46" t="s">
        <v>42</v>
      </c>
      <c r="E48" s="59" t="s">
        <v>10</v>
      </c>
      <c r="F48" s="35">
        <v>40450</v>
      </c>
      <c r="G48" s="59" t="s">
        <v>3</v>
      </c>
      <c r="H48" s="36" t="s">
        <v>140</v>
      </c>
      <c r="I48" s="59">
        <v>7</v>
      </c>
      <c r="J48" s="36" t="s">
        <v>150</v>
      </c>
      <c r="K48" s="148">
        <v>3</v>
      </c>
      <c r="L48" s="148">
        <v>8</v>
      </c>
      <c r="M48" s="148">
        <v>1.5</v>
      </c>
      <c r="N48" s="59">
        <f t="shared" si="0"/>
        <v>12.5</v>
      </c>
      <c r="O48" s="159">
        <f t="shared" si="1"/>
        <v>40.983606557377051</v>
      </c>
      <c r="P48" s="60"/>
    </row>
    <row r="49" spans="1:16" ht="15" customHeight="1">
      <c r="A49" s="58">
        <v>42</v>
      </c>
      <c r="B49" s="46" t="s">
        <v>128</v>
      </c>
      <c r="C49" s="46" t="s">
        <v>129</v>
      </c>
      <c r="D49" s="46" t="s">
        <v>130</v>
      </c>
      <c r="E49" s="59" t="s">
        <v>10</v>
      </c>
      <c r="F49" s="38">
        <v>40340</v>
      </c>
      <c r="G49" s="59" t="s">
        <v>3</v>
      </c>
      <c r="H49" s="36" t="s">
        <v>140</v>
      </c>
      <c r="I49" s="59">
        <v>7</v>
      </c>
      <c r="J49" s="36" t="s">
        <v>150</v>
      </c>
      <c r="K49" s="149">
        <v>2</v>
      </c>
      <c r="L49" s="149">
        <v>4.5</v>
      </c>
      <c r="M49" s="149">
        <v>0</v>
      </c>
      <c r="N49" s="59">
        <f t="shared" si="0"/>
        <v>6.5</v>
      </c>
      <c r="O49" s="159">
        <f t="shared" si="1"/>
        <v>21.311475409836067</v>
      </c>
      <c r="P49" s="60"/>
    </row>
    <row r="52" spans="1:16" ht="15.75" customHeight="1">
      <c r="F52" s="173" t="s">
        <v>319</v>
      </c>
      <c r="G52" s="174"/>
      <c r="H52" s="174"/>
    </row>
  </sheetData>
  <sortState ref="A9:O49">
    <sortCondition descending="1" ref="N9:N49"/>
  </sortState>
  <mergeCells count="1">
    <mergeCell ref="F52:H52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78"/>
  <sheetViews>
    <sheetView topLeftCell="A61" workbookViewId="0">
      <selection activeCell="K8" sqref="K8:O75"/>
    </sheetView>
  </sheetViews>
  <sheetFormatPr defaultColWidth="12.5703125" defaultRowHeight="15.75" customHeight="1"/>
  <cols>
    <col min="1" max="1" width="5.28515625" customWidth="1"/>
    <col min="2" max="2" width="14.28515625" customWidth="1"/>
    <col min="4" max="4" width="15" customWidth="1"/>
    <col min="5" max="5" width="6.42578125" customWidth="1"/>
    <col min="7" max="7" width="12.5703125" customWidth="1"/>
    <col min="8" max="8" width="36.5703125" customWidth="1"/>
    <col min="9" max="9" width="7" customWidth="1"/>
    <col min="10" max="10" width="35.7109375" customWidth="1"/>
    <col min="11" max="14" width="5.7109375" customWidth="1"/>
    <col min="15" max="15" width="7.7109375" customWidth="1"/>
  </cols>
  <sheetData>
    <row r="1" spans="1:16" ht="12.75">
      <c r="A1" s="19" t="s">
        <v>0</v>
      </c>
      <c r="B1" s="23" t="s">
        <v>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0"/>
    </row>
    <row r="2" spans="1:16" ht="12.75">
      <c r="A2" s="23"/>
      <c r="B2" s="23" t="s">
        <v>2</v>
      </c>
      <c r="C2" s="161" t="s">
        <v>3</v>
      </c>
      <c r="D2" s="23" t="s">
        <v>0</v>
      </c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0"/>
    </row>
    <row r="3" spans="1:16" ht="12.75">
      <c r="A3" s="23"/>
      <c r="B3" s="23" t="s">
        <v>4</v>
      </c>
      <c r="C3" s="10" t="s">
        <v>5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0"/>
    </row>
    <row r="4" spans="1:16" ht="12.75">
      <c r="A4" s="23"/>
      <c r="B4" s="23" t="s">
        <v>6</v>
      </c>
      <c r="C4" s="23">
        <v>8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0"/>
    </row>
    <row r="5" spans="1:16" ht="12.75">
      <c r="A5" s="23"/>
      <c r="B5" s="23" t="s">
        <v>7</v>
      </c>
      <c r="C5" s="23">
        <v>33</v>
      </c>
      <c r="D5" s="23"/>
      <c r="E5" s="23"/>
      <c r="F5" s="21"/>
      <c r="G5" s="23"/>
      <c r="H5" s="23"/>
      <c r="I5" s="23"/>
      <c r="J5" s="23"/>
      <c r="K5" s="23"/>
      <c r="L5" s="23"/>
      <c r="M5" s="23"/>
      <c r="N5" s="23"/>
      <c r="O5" s="23"/>
      <c r="P5" s="20"/>
    </row>
    <row r="6" spans="1:16" ht="12.75">
      <c r="A6" s="27"/>
      <c r="B6" s="27"/>
      <c r="C6" s="27"/>
      <c r="D6" s="27"/>
      <c r="E6" s="27"/>
      <c r="F6" s="28"/>
      <c r="G6" s="27"/>
      <c r="H6" s="27"/>
      <c r="I6" s="30"/>
      <c r="J6" s="27"/>
      <c r="K6" s="22"/>
      <c r="L6" s="22"/>
      <c r="M6" s="22"/>
      <c r="N6" s="22"/>
      <c r="O6" s="30"/>
    </row>
    <row r="7" spans="1:16" ht="42.75" customHeight="1">
      <c r="A7" s="31" t="s">
        <v>11</v>
      </c>
      <c r="B7" s="31" t="s">
        <v>12</v>
      </c>
      <c r="C7" s="31" t="s">
        <v>13</v>
      </c>
      <c r="D7" s="31" t="s">
        <v>14</v>
      </c>
      <c r="E7" s="31" t="s">
        <v>15</v>
      </c>
      <c r="F7" s="31" t="s">
        <v>16</v>
      </c>
      <c r="G7" s="31" t="s">
        <v>17</v>
      </c>
      <c r="H7" s="31" t="s">
        <v>18</v>
      </c>
      <c r="I7" s="31" t="s">
        <v>6</v>
      </c>
      <c r="J7" s="31" t="s">
        <v>19</v>
      </c>
      <c r="K7" s="32" t="s">
        <v>160</v>
      </c>
      <c r="L7" s="32" t="s">
        <v>161</v>
      </c>
      <c r="M7" s="57" t="s">
        <v>162</v>
      </c>
      <c r="N7" s="31" t="s">
        <v>21</v>
      </c>
      <c r="O7" s="163" t="s">
        <v>634</v>
      </c>
      <c r="P7" s="31" t="s">
        <v>20</v>
      </c>
    </row>
    <row r="8" spans="1:16" ht="15.75" customHeight="1">
      <c r="A8" s="73">
        <v>1</v>
      </c>
      <c r="B8" s="39" t="s">
        <v>242</v>
      </c>
      <c r="C8" s="39" t="s">
        <v>163</v>
      </c>
      <c r="D8" s="39" t="s">
        <v>253</v>
      </c>
      <c r="E8" s="34" t="s">
        <v>318</v>
      </c>
      <c r="F8" s="79">
        <v>40114</v>
      </c>
      <c r="G8" s="34" t="s">
        <v>297</v>
      </c>
      <c r="H8" s="36" t="s">
        <v>143</v>
      </c>
      <c r="I8" s="34">
        <v>8</v>
      </c>
      <c r="J8" s="39" t="s">
        <v>620</v>
      </c>
      <c r="K8" s="34">
        <v>13</v>
      </c>
      <c r="L8" s="34">
        <v>12</v>
      </c>
      <c r="M8" s="34">
        <v>5.5</v>
      </c>
      <c r="N8" s="34">
        <f t="shared" ref="N8:N71" si="0">SUM(K8:M8)</f>
        <v>30.5</v>
      </c>
      <c r="O8" s="169">
        <f t="shared" ref="O8:O71" si="1">N8*100/33</f>
        <v>92.424242424242422</v>
      </c>
      <c r="P8" s="168" t="s">
        <v>639</v>
      </c>
    </row>
    <row r="9" spans="1:16" ht="15.75" customHeight="1">
      <c r="A9" s="73">
        <v>2</v>
      </c>
      <c r="B9" s="39" t="s">
        <v>177</v>
      </c>
      <c r="C9" s="39" t="s">
        <v>178</v>
      </c>
      <c r="D9" s="39" t="s">
        <v>125</v>
      </c>
      <c r="E9" s="34" t="s">
        <v>10</v>
      </c>
      <c r="F9" s="35">
        <v>39847</v>
      </c>
      <c r="G9" s="34" t="s">
        <v>297</v>
      </c>
      <c r="H9" s="48" t="s">
        <v>312</v>
      </c>
      <c r="I9" s="34">
        <v>8</v>
      </c>
      <c r="J9" s="36" t="s">
        <v>307</v>
      </c>
      <c r="K9" s="34">
        <v>13</v>
      </c>
      <c r="L9" s="34">
        <v>11.5</v>
      </c>
      <c r="M9" s="34">
        <v>5.5</v>
      </c>
      <c r="N9" s="34">
        <f t="shared" si="0"/>
        <v>30</v>
      </c>
      <c r="O9" s="169">
        <f t="shared" si="1"/>
        <v>90.909090909090907</v>
      </c>
      <c r="P9" s="168" t="s">
        <v>640</v>
      </c>
    </row>
    <row r="10" spans="1:16" ht="15.75" customHeight="1">
      <c r="A10" s="73">
        <v>3</v>
      </c>
      <c r="B10" s="39" t="s">
        <v>218</v>
      </c>
      <c r="C10" s="39" t="s">
        <v>60</v>
      </c>
      <c r="D10" s="39" t="s">
        <v>219</v>
      </c>
      <c r="E10" s="34" t="s">
        <v>10</v>
      </c>
      <c r="F10" s="50">
        <v>40025</v>
      </c>
      <c r="G10" s="34" t="s">
        <v>297</v>
      </c>
      <c r="H10" s="36" t="s">
        <v>143</v>
      </c>
      <c r="I10" s="34">
        <v>8</v>
      </c>
      <c r="J10" s="39" t="s">
        <v>620</v>
      </c>
      <c r="K10" s="34">
        <v>13</v>
      </c>
      <c r="L10" s="34">
        <v>10.5</v>
      </c>
      <c r="M10" s="34">
        <v>5.5</v>
      </c>
      <c r="N10" s="34">
        <f t="shared" si="0"/>
        <v>29</v>
      </c>
      <c r="O10" s="169">
        <f t="shared" si="1"/>
        <v>87.878787878787875</v>
      </c>
      <c r="P10" s="168" t="s">
        <v>640</v>
      </c>
    </row>
    <row r="11" spans="1:16" ht="15.75" customHeight="1">
      <c r="A11" s="73">
        <v>4</v>
      </c>
      <c r="B11" s="36" t="s">
        <v>170</v>
      </c>
      <c r="C11" s="36" t="s">
        <v>171</v>
      </c>
      <c r="D11" s="36" t="s">
        <v>172</v>
      </c>
      <c r="E11" s="34" t="s">
        <v>318</v>
      </c>
      <c r="F11" s="76">
        <v>39829</v>
      </c>
      <c r="G11" s="34" t="s">
        <v>297</v>
      </c>
      <c r="H11" s="48" t="s">
        <v>299</v>
      </c>
      <c r="I11" s="34">
        <v>8</v>
      </c>
      <c r="J11" s="48" t="s">
        <v>308</v>
      </c>
      <c r="K11" s="34">
        <v>11</v>
      </c>
      <c r="L11" s="34">
        <v>11.5</v>
      </c>
      <c r="M11" s="34">
        <v>4</v>
      </c>
      <c r="N11" s="34">
        <f t="shared" si="0"/>
        <v>26.5</v>
      </c>
      <c r="O11" s="169">
        <f t="shared" si="1"/>
        <v>80.303030303030297</v>
      </c>
      <c r="P11" s="168" t="s">
        <v>640</v>
      </c>
    </row>
    <row r="12" spans="1:16" ht="15.75" customHeight="1">
      <c r="A12" s="73">
        <v>5</v>
      </c>
      <c r="B12" s="48" t="s">
        <v>199</v>
      </c>
      <c r="C12" s="48" t="s">
        <v>200</v>
      </c>
      <c r="D12" s="48" t="s">
        <v>39</v>
      </c>
      <c r="E12" s="34" t="s">
        <v>318</v>
      </c>
      <c r="F12" s="85">
        <v>39970</v>
      </c>
      <c r="G12" s="34" t="s">
        <v>297</v>
      </c>
      <c r="H12" s="44" t="s">
        <v>142</v>
      </c>
      <c r="I12" s="34">
        <v>8</v>
      </c>
      <c r="J12" s="45" t="s">
        <v>310</v>
      </c>
      <c r="K12" s="34">
        <v>12</v>
      </c>
      <c r="L12" s="34">
        <v>8.5</v>
      </c>
      <c r="M12" s="34">
        <v>5.5</v>
      </c>
      <c r="N12" s="34">
        <f t="shared" si="0"/>
        <v>26</v>
      </c>
      <c r="O12" s="169">
        <f t="shared" si="1"/>
        <v>78.787878787878782</v>
      </c>
      <c r="P12" s="168" t="s">
        <v>640</v>
      </c>
    </row>
    <row r="13" spans="1:16" ht="15.75" customHeight="1">
      <c r="A13" s="73">
        <v>6</v>
      </c>
      <c r="B13" s="48" t="s">
        <v>260</v>
      </c>
      <c r="C13" s="48" t="s">
        <v>261</v>
      </c>
      <c r="D13" s="48" t="s">
        <v>107</v>
      </c>
      <c r="E13" s="34" t="s">
        <v>318</v>
      </c>
      <c r="F13" s="85">
        <v>40138</v>
      </c>
      <c r="G13" s="34" t="s">
        <v>297</v>
      </c>
      <c r="H13" s="36" t="s">
        <v>140</v>
      </c>
      <c r="I13" s="34">
        <v>8</v>
      </c>
      <c r="J13" s="36" t="s">
        <v>156</v>
      </c>
      <c r="K13" s="34">
        <v>13</v>
      </c>
      <c r="L13" s="34">
        <v>9.5</v>
      </c>
      <c r="M13" s="34">
        <v>3.5</v>
      </c>
      <c r="N13" s="34">
        <f t="shared" si="0"/>
        <v>26</v>
      </c>
      <c r="O13" s="169">
        <f t="shared" si="1"/>
        <v>78.787878787878782</v>
      </c>
      <c r="P13" s="168" t="s">
        <v>640</v>
      </c>
    </row>
    <row r="14" spans="1:16" ht="15.75" customHeight="1">
      <c r="A14" s="73">
        <v>7</v>
      </c>
      <c r="B14" s="39" t="s">
        <v>189</v>
      </c>
      <c r="C14" s="39" t="s">
        <v>190</v>
      </c>
      <c r="D14" s="39" t="s">
        <v>191</v>
      </c>
      <c r="E14" s="89" t="s">
        <v>318</v>
      </c>
      <c r="F14" s="35">
        <v>40218</v>
      </c>
      <c r="G14" s="89" t="s">
        <v>297</v>
      </c>
      <c r="H14" s="48" t="s">
        <v>312</v>
      </c>
      <c r="I14" s="89">
        <v>8</v>
      </c>
      <c r="J14" s="36" t="s">
        <v>307</v>
      </c>
      <c r="K14" s="34">
        <v>10</v>
      </c>
      <c r="L14" s="34">
        <v>11</v>
      </c>
      <c r="M14" s="34">
        <v>5</v>
      </c>
      <c r="N14" s="34">
        <f t="shared" si="0"/>
        <v>26</v>
      </c>
      <c r="O14" s="169">
        <f t="shared" si="1"/>
        <v>78.787878787878782</v>
      </c>
      <c r="P14" s="168" t="s">
        <v>640</v>
      </c>
    </row>
    <row r="15" spans="1:16" ht="15.75" customHeight="1">
      <c r="A15" s="73">
        <v>8</v>
      </c>
      <c r="B15" s="53" t="s">
        <v>242</v>
      </c>
      <c r="C15" s="53" t="s">
        <v>187</v>
      </c>
      <c r="D15" s="53" t="s">
        <v>132</v>
      </c>
      <c r="E15" s="34" t="s">
        <v>318</v>
      </c>
      <c r="F15" s="83" t="s">
        <v>295</v>
      </c>
      <c r="G15" s="34" t="s">
        <v>297</v>
      </c>
      <c r="H15" s="52" t="s">
        <v>149</v>
      </c>
      <c r="I15" s="34">
        <v>8</v>
      </c>
      <c r="J15" s="53" t="s">
        <v>309</v>
      </c>
      <c r="K15" s="34">
        <v>12</v>
      </c>
      <c r="L15" s="34">
        <v>9.5</v>
      </c>
      <c r="M15" s="34">
        <v>3.5</v>
      </c>
      <c r="N15" s="34">
        <f t="shared" si="0"/>
        <v>25</v>
      </c>
      <c r="O15" s="169">
        <f t="shared" si="1"/>
        <v>75.757575757575751</v>
      </c>
      <c r="P15" s="168" t="s">
        <v>640</v>
      </c>
    </row>
    <row r="16" spans="1:16" ht="15.75" customHeight="1">
      <c r="A16" s="73">
        <v>9</v>
      </c>
      <c r="B16" s="36" t="s">
        <v>206</v>
      </c>
      <c r="C16" s="36" t="s">
        <v>207</v>
      </c>
      <c r="D16" s="36" t="s">
        <v>208</v>
      </c>
      <c r="E16" s="34" t="s">
        <v>318</v>
      </c>
      <c r="F16" s="50">
        <v>40142</v>
      </c>
      <c r="G16" s="34" t="s">
        <v>297</v>
      </c>
      <c r="H16" s="36" t="s">
        <v>143</v>
      </c>
      <c r="I16" s="34">
        <v>8</v>
      </c>
      <c r="J16" s="36" t="s">
        <v>620</v>
      </c>
      <c r="K16" s="34">
        <v>10</v>
      </c>
      <c r="L16" s="34">
        <v>9</v>
      </c>
      <c r="M16" s="34">
        <v>5.5</v>
      </c>
      <c r="N16" s="34">
        <f t="shared" si="0"/>
        <v>24.5</v>
      </c>
      <c r="O16" s="169">
        <f t="shared" si="1"/>
        <v>74.242424242424249</v>
      </c>
      <c r="P16" s="168" t="s">
        <v>640</v>
      </c>
    </row>
    <row r="17" spans="1:16" ht="15.75" customHeight="1">
      <c r="A17" s="73">
        <v>10</v>
      </c>
      <c r="B17" s="39" t="s">
        <v>133</v>
      </c>
      <c r="C17" s="39" t="s">
        <v>210</v>
      </c>
      <c r="D17" s="39" t="s">
        <v>211</v>
      </c>
      <c r="E17" s="34" t="s">
        <v>318</v>
      </c>
      <c r="F17" s="35">
        <v>40096</v>
      </c>
      <c r="G17" s="34" t="s">
        <v>297</v>
      </c>
      <c r="H17" s="48" t="s">
        <v>312</v>
      </c>
      <c r="I17" s="34">
        <v>8</v>
      </c>
      <c r="J17" s="36" t="s">
        <v>307</v>
      </c>
      <c r="K17" s="34">
        <v>9</v>
      </c>
      <c r="L17" s="34">
        <v>11</v>
      </c>
      <c r="M17" s="34">
        <v>4.5</v>
      </c>
      <c r="N17" s="34">
        <f t="shared" si="0"/>
        <v>24.5</v>
      </c>
      <c r="O17" s="169">
        <f t="shared" si="1"/>
        <v>74.242424242424249</v>
      </c>
      <c r="P17" s="168" t="s">
        <v>640</v>
      </c>
    </row>
    <row r="18" spans="1:16" ht="15.75" customHeight="1">
      <c r="A18" s="73">
        <v>11</v>
      </c>
      <c r="B18" s="39" t="s">
        <v>201</v>
      </c>
      <c r="C18" s="39" t="s">
        <v>90</v>
      </c>
      <c r="D18" s="39" t="s">
        <v>202</v>
      </c>
      <c r="E18" s="34" t="s">
        <v>318</v>
      </c>
      <c r="F18" s="50">
        <v>40222</v>
      </c>
      <c r="G18" s="34" t="s">
        <v>297</v>
      </c>
      <c r="H18" s="36" t="s">
        <v>143</v>
      </c>
      <c r="I18" s="34">
        <v>8</v>
      </c>
      <c r="J18" s="39" t="s">
        <v>620</v>
      </c>
      <c r="K18" s="34">
        <v>10</v>
      </c>
      <c r="L18" s="34">
        <v>9</v>
      </c>
      <c r="M18" s="34">
        <v>5.5</v>
      </c>
      <c r="N18" s="34">
        <f t="shared" si="0"/>
        <v>24.5</v>
      </c>
      <c r="O18" s="169">
        <f t="shared" si="1"/>
        <v>74.242424242424249</v>
      </c>
      <c r="P18" s="168" t="s">
        <v>640</v>
      </c>
    </row>
    <row r="19" spans="1:16" ht="15.75" customHeight="1">
      <c r="A19" s="73">
        <v>12</v>
      </c>
      <c r="B19" s="80" t="s">
        <v>175</v>
      </c>
      <c r="C19" s="80" t="s">
        <v>176</v>
      </c>
      <c r="D19" s="80" t="s">
        <v>24</v>
      </c>
      <c r="E19" s="34" t="s">
        <v>10</v>
      </c>
      <c r="F19" s="81">
        <v>40215</v>
      </c>
      <c r="G19" s="34" t="s">
        <v>297</v>
      </c>
      <c r="H19" s="36" t="s">
        <v>143</v>
      </c>
      <c r="I19" s="34">
        <v>8</v>
      </c>
      <c r="J19" s="36" t="s">
        <v>620</v>
      </c>
      <c r="K19" s="34">
        <v>11</v>
      </c>
      <c r="L19" s="34">
        <v>10</v>
      </c>
      <c r="M19" s="34">
        <v>3</v>
      </c>
      <c r="N19" s="34">
        <f t="shared" si="0"/>
        <v>24</v>
      </c>
      <c r="O19" s="169">
        <f t="shared" si="1"/>
        <v>72.727272727272734</v>
      </c>
      <c r="P19" s="168" t="s">
        <v>640</v>
      </c>
    </row>
    <row r="20" spans="1:16" ht="15.75" customHeight="1">
      <c r="A20" s="73">
        <v>13</v>
      </c>
      <c r="B20" s="39" t="s">
        <v>241</v>
      </c>
      <c r="C20" s="39" t="s">
        <v>83</v>
      </c>
      <c r="D20" s="36" t="s">
        <v>36</v>
      </c>
      <c r="E20" s="34" t="s">
        <v>318</v>
      </c>
      <c r="F20" s="35">
        <v>40207</v>
      </c>
      <c r="G20" s="34" t="s">
        <v>297</v>
      </c>
      <c r="H20" s="48" t="s">
        <v>312</v>
      </c>
      <c r="I20" s="34">
        <v>8</v>
      </c>
      <c r="J20" s="36" t="s">
        <v>307</v>
      </c>
      <c r="K20" s="34">
        <v>8</v>
      </c>
      <c r="L20" s="34">
        <v>11.5</v>
      </c>
      <c r="M20" s="34">
        <v>4.5</v>
      </c>
      <c r="N20" s="34">
        <f t="shared" si="0"/>
        <v>24</v>
      </c>
      <c r="O20" s="169">
        <f t="shared" si="1"/>
        <v>72.727272727272734</v>
      </c>
      <c r="P20" s="168" t="s">
        <v>640</v>
      </c>
    </row>
    <row r="21" spans="1:16" ht="15.75" customHeight="1">
      <c r="A21" s="73">
        <v>14</v>
      </c>
      <c r="B21" s="39" t="s">
        <v>123</v>
      </c>
      <c r="C21" s="39" t="s">
        <v>262</v>
      </c>
      <c r="D21" s="39" t="s">
        <v>105</v>
      </c>
      <c r="E21" s="34" t="s">
        <v>10</v>
      </c>
      <c r="F21" s="35">
        <v>40204</v>
      </c>
      <c r="G21" s="34" t="s">
        <v>297</v>
      </c>
      <c r="H21" s="48" t="s">
        <v>312</v>
      </c>
      <c r="I21" s="34">
        <v>8</v>
      </c>
      <c r="J21" s="36" t="s">
        <v>307</v>
      </c>
      <c r="K21" s="34">
        <v>9</v>
      </c>
      <c r="L21" s="34">
        <v>12</v>
      </c>
      <c r="M21" s="34">
        <v>2.5</v>
      </c>
      <c r="N21" s="34">
        <f t="shared" si="0"/>
        <v>23.5</v>
      </c>
      <c r="O21" s="169">
        <f t="shared" si="1"/>
        <v>71.212121212121218</v>
      </c>
      <c r="P21" s="168" t="s">
        <v>640</v>
      </c>
    </row>
    <row r="22" spans="1:16" ht="15.75" customHeight="1">
      <c r="A22" s="73">
        <v>15</v>
      </c>
      <c r="B22" s="55" t="s">
        <v>238</v>
      </c>
      <c r="C22" s="55" t="s">
        <v>239</v>
      </c>
      <c r="D22" s="55" t="s">
        <v>240</v>
      </c>
      <c r="E22" s="34" t="s">
        <v>318</v>
      </c>
      <c r="F22" s="78">
        <v>39993</v>
      </c>
      <c r="G22" s="34" t="s">
        <v>297</v>
      </c>
      <c r="H22" s="48" t="s">
        <v>299</v>
      </c>
      <c r="I22" s="34">
        <v>8</v>
      </c>
      <c r="J22" s="48" t="s">
        <v>308</v>
      </c>
      <c r="K22" s="34">
        <v>10</v>
      </c>
      <c r="L22" s="34">
        <v>9.5</v>
      </c>
      <c r="M22" s="34">
        <v>4</v>
      </c>
      <c r="N22" s="34">
        <f t="shared" si="0"/>
        <v>23.5</v>
      </c>
      <c r="O22" s="169">
        <f t="shared" si="1"/>
        <v>71.212121212121218</v>
      </c>
      <c r="P22" s="168" t="s">
        <v>640</v>
      </c>
    </row>
    <row r="23" spans="1:16" ht="15.75" customHeight="1">
      <c r="A23" s="73">
        <v>16</v>
      </c>
      <c r="B23" s="166" t="s">
        <v>641</v>
      </c>
      <c r="C23" s="166" t="s">
        <v>226</v>
      </c>
      <c r="D23" s="166" t="s">
        <v>167</v>
      </c>
      <c r="E23" s="89" t="s">
        <v>318</v>
      </c>
      <c r="F23" s="88">
        <v>40065</v>
      </c>
      <c r="G23" s="89" t="s">
        <v>297</v>
      </c>
      <c r="H23" s="48" t="s">
        <v>312</v>
      </c>
      <c r="I23" s="167">
        <v>8</v>
      </c>
      <c r="J23" s="36" t="s">
        <v>307</v>
      </c>
      <c r="K23" s="167">
        <v>8</v>
      </c>
      <c r="L23" s="167">
        <v>11.5</v>
      </c>
      <c r="M23" s="167">
        <v>3.5</v>
      </c>
      <c r="N23" s="89">
        <f t="shared" si="0"/>
        <v>23</v>
      </c>
      <c r="O23" s="170">
        <f t="shared" si="1"/>
        <v>69.696969696969703</v>
      </c>
      <c r="P23" s="168" t="s">
        <v>640</v>
      </c>
    </row>
    <row r="24" spans="1:16" ht="15.75" customHeight="1">
      <c r="A24" s="73">
        <v>17</v>
      </c>
      <c r="B24" s="39" t="s">
        <v>268</v>
      </c>
      <c r="C24" s="39" t="s">
        <v>269</v>
      </c>
      <c r="D24" s="39" t="s">
        <v>270</v>
      </c>
      <c r="E24" s="34" t="s">
        <v>10</v>
      </c>
      <c r="F24" s="35">
        <v>40116</v>
      </c>
      <c r="G24" s="34" t="s">
        <v>297</v>
      </c>
      <c r="H24" s="36" t="s">
        <v>140</v>
      </c>
      <c r="I24" s="34">
        <v>8</v>
      </c>
      <c r="J24" s="36" t="s">
        <v>150</v>
      </c>
      <c r="K24" s="34">
        <v>12</v>
      </c>
      <c r="L24" s="34">
        <v>8.5</v>
      </c>
      <c r="M24" s="34">
        <v>2</v>
      </c>
      <c r="N24" s="34">
        <f t="shared" si="0"/>
        <v>22.5</v>
      </c>
      <c r="O24" s="169">
        <f t="shared" si="1"/>
        <v>68.181818181818187</v>
      </c>
      <c r="P24" s="168" t="s">
        <v>640</v>
      </c>
    </row>
    <row r="25" spans="1:16" ht="15.75" customHeight="1">
      <c r="A25" s="73">
        <v>18</v>
      </c>
      <c r="B25" s="36" t="s">
        <v>246</v>
      </c>
      <c r="C25" s="36" t="s">
        <v>247</v>
      </c>
      <c r="D25" s="36" t="s">
        <v>115</v>
      </c>
      <c r="E25" s="34" t="s">
        <v>318</v>
      </c>
      <c r="F25" s="35">
        <v>40178</v>
      </c>
      <c r="G25" s="34" t="s">
        <v>297</v>
      </c>
      <c r="H25" s="48" t="s">
        <v>312</v>
      </c>
      <c r="I25" s="34">
        <v>8</v>
      </c>
      <c r="J25" s="36" t="s">
        <v>307</v>
      </c>
      <c r="K25" s="171">
        <v>10</v>
      </c>
      <c r="L25" s="171">
        <v>9</v>
      </c>
      <c r="M25" s="171">
        <v>3.5</v>
      </c>
      <c r="N25" s="34">
        <f t="shared" si="0"/>
        <v>22.5</v>
      </c>
      <c r="O25" s="169">
        <f t="shared" si="1"/>
        <v>68.181818181818187</v>
      </c>
      <c r="P25" s="168" t="s">
        <v>640</v>
      </c>
    </row>
    <row r="26" spans="1:16" ht="15.75" customHeight="1">
      <c r="A26" s="73">
        <v>19</v>
      </c>
      <c r="B26" s="48" t="s">
        <v>288</v>
      </c>
      <c r="C26" s="48" t="s">
        <v>289</v>
      </c>
      <c r="D26" s="48" t="s">
        <v>290</v>
      </c>
      <c r="E26" s="34" t="s">
        <v>318</v>
      </c>
      <c r="F26" s="90">
        <v>39939</v>
      </c>
      <c r="G26" s="34" t="s">
        <v>297</v>
      </c>
      <c r="H26" s="48" t="s">
        <v>304</v>
      </c>
      <c r="I26" s="34">
        <v>8</v>
      </c>
      <c r="J26" s="56" t="s">
        <v>155</v>
      </c>
      <c r="K26" s="34">
        <v>9</v>
      </c>
      <c r="L26" s="34">
        <v>9.5</v>
      </c>
      <c r="M26" s="34">
        <v>3.5</v>
      </c>
      <c r="N26" s="34">
        <f t="shared" si="0"/>
        <v>22</v>
      </c>
      <c r="O26" s="169">
        <f t="shared" si="1"/>
        <v>66.666666666666671</v>
      </c>
      <c r="P26" s="26"/>
    </row>
    <row r="27" spans="1:16" ht="15.75" customHeight="1">
      <c r="A27" s="73">
        <v>20</v>
      </c>
      <c r="B27" s="82" t="s">
        <v>30</v>
      </c>
      <c r="C27" s="82" t="s">
        <v>210</v>
      </c>
      <c r="D27" s="82" t="s">
        <v>243</v>
      </c>
      <c r="E27" s="34" t="s">
        <v>318</v>
      </c>
      <c r="F27" s="83" t="s">
        <v>630</v>
      </c>
      <c r="G27" s="34" t="s">
        <v>297</v>
      </c>
      <c r="H27" s="52" t="s">
        <v>149</v>
      </c>
      <c r="I27" s="34">
        <v>8</v>
      </c>
      <c r="J27" s="53" t="s">
        <v>309</v>
      </c>
      <c r="K27" s="34">
        <v>12</v>
      </c>
      <c r="L27" s="34">
        <v>7.5</v>
      </c>
      <c r="M27" s="34">
        <v>2</v>
      </c>
      <c r="N27" s="34">
        <f t="shared" si="0"/>
        <v>21.5</v>
      </c>
      <c r="O27" s="169">
        <f t="shared" si="1"/>
        <v>65.151515151515156</v>
      </c>
      <c r="P27" s="26"/>
    </row>
    <row r="28" spans="1:16" ht="15.75" customHeight="1">
      <c r="A28" s="73">
        <v>21</v>
      </c>
      <c r="B28" s="91" t="s">
        <v>292</v>
      </c>
      <c r="C28" s="91" t="s">
        <v>293</v>
      </c>
      <c r="D28" s="91" t="s">
        <v>294</v>
      </c>
      <c r="E28" s="34" t="s">
        <v>318</v>
      </c>
      <c r="F28" s="77">
        <v>40254</v>
      </c>
      <c r="G28" s="34" t="s">
        <v>297</v>
      </c>
      <c r="H28" s="36" t="s">
        <v>305</v>
      </c>
      <c r="I28" s="34">
        <v>8</v>
      </c>
      <c r="J28" s="56" t="s">
        <v>158</v>
      </c>
      <c r="K28" s="34">
        <v>7</v>
      </c>
      <c r="L28" s="34">
        <v>10.5</v>
      </c>
      <c r="M28" s="34">
        <v>4</v>
      </c>
      <c r="N28" s="34">
        <f t="shared" si="0"/>
        <v>21.5</v>
      </c>
      <c r="O28" s="169">
        <f t="shared" si="1"/>
        <v>65.151515151515156</v>
      </c>
      <c r="P28" s="26"/>
    </row>
    <row r="29" spans="1:16" ht="15.75" customHeight="1">
      <c r="A29" s="73">
        <v>22</v>
      </c>
      <c r="B29" s="56" t="s">
        <v>256</v>
      </c>
      <c r="C29" s="56" t="s">
        <v>194</v>
      </c>
      <c r="D29" s="56" t="s">
        <v>257</v>
      </c>
      <c r="E29" s="34" t="s">
        <v>318</v>
      </c>
      <c r="F29" s="78" t="s">
        <v>296</v>
      </c>
      <c r="G29" s="34" t="s">
        <v>297</v>
      </c>
      <c r="H29" s="45" t="s">
        <v>149</v>
      </c>
      <c r="I29" s="34">
        <v>8</v>
      </c>
      <c r="J29" s="55" t="s">
        <v>309</v>
      </c>
      <c r="K29" s="34">
        <v>7</v>
      </c>
      <c r="L29" s="34">
        <v>10.5</v>
      </c>
      <c r="M29" s="34">
        <v>3.5</v>
      </c>
      <c r="N29" s="34">
        <f t="shared" si="0"/>
        <v>21</v>
      </c>
      <c r="O29" s="169">
        <f t="shared" si="1"/>
        <v>63.636363636363633</v>
      </c>
      <c r="P29" s="26"/>
    </row>
    <row r="30" spans="1:16" ht="15.75" customHeight="1">
      <c r="A30" s="73">
        <v>23</v>
      </c>
      <c r="B30" s="55" t="s">
        <v>203</v>
      </c>
      <c r="C30" s="55" t="s">
        <v>204</v>
      </c>
      <c r="D30" s="55" t="s">
        <v>205</v>
      </c>
      <c r="E30" s="34" t="s">
        <v>318</v>
      </c>
      <c r="F30" s="78">
        <v>40001</v>
      </c>
      <c r="G30" s="34" t="s">
        <v>297</v>
      </c>
      <c r="H30" s="48" t="s">
        <v>299</v>
      </c>
      <c r="I30" s="34">
        <v>8</v>
      </c>
      <c r="J30" s="48" t="s">
        <v>308</v>
      </c>
      <c r="K30" s="34">
        <v>10</v>
      </c>
      <c r="L30" s="34">
        <v>8</v>
      </c>
      <c r="M30" s="34">
        <v>2.5</v>
      </c>
      <c r="N30" s="34">
        <f t="shared" si="0"/>
        <v>20.5</v>
      </c>
      <c r="O30" s="169">
        <f t="shared" si="1"/>
        <v>62.121212121212125</v>
      </c>
      <c r="P30" s="26"/>
    </row>
    <row r="31" spans="1:16" ht="15.75" customHeight="1">
      <c r="A31" s="73">
        <v>24</v>
      </c>
      <c r="B31" s="39" t="s">
        <v>213</v>
      </c>
      <c r="C31" s="39" t="s">
        <v>214</v>
      </c>
      <c r="D31" s="39" t="s">
        <v>215</v>
      </c>
      <c r="E31" s="34" t="s">
        <v>318</v>
      </c>
      <c r="F31" s="35">
        <v>39934</v>
      </c>
      <c r="G31" s="34" t="s">
        <v>297</v>
      </c>
      <c r="H31" s="36" t="s">
        <v>140</v>
      </c>
      <c r="I31" s="34">
        <v>8</v>
      </c>
      <c r="J31" s="39" t="s">
        <v>156</v>
      </c>
      <c r="K31" s="34">
        <v>9</v>
      </c>
      <c r="L31" s="34">
        <v>9</v>
      </c>
      <c r="M31" s="34">
        <v>2</v>
      </c>
      <c r="N31" s="34">
        <f t="shared" si="0"/>
        <v>20</v>
      </c>
      <c r="O31" s="169">
        <f t="shared" si="1"/>
        <v>60.606060606060609</v>
      </c>
      <c r="P31" s="26"/>
    </row>
    <row r="32" spans="1:16" ht="15.75" customHeight="1">
      <c r="A32" s="73">
        <v>25</v>
      </c>
      <c r="B32" s="39" t="s">
        <v>227</v>
      </c>
      <c r="C32" s="39" t="s">
        <v>228</v>
      </c>
      <c r="D32" s="39" t="s">
        <v>229</v>
      </c>
      <c r="E32" s="34" t="s">
        <v>318</v>
      </c>
      <c r="F32" s="35">
        <v>40008</v>
      </c>
      <c r="G32" s="34" t="s">
        <v>297</v>
      </c>
      <c r="H32" s="48" t="s">
        <v>312</v>
      </c>
      <c r="I32" s="34">
        <v>8</v>
      </c>
      <c r="J32" s="36" t="s">
        <v>307</v>
      </c>
      <c r="K32" s="34">
        <v>8</v>
      </c>
      <c r="L32" s="34">
        <v>8</v>
      </c>
      <c r="M32" s="34">
        <v>4</v>
      </c>
      <c r="N32" s="34">
        <f t="shared" si="0"/>
        <v>20</v>
      </c>
      <c r="O32" s="169">
        <f t="shared" si="1"/>
        <v>60.606060606060609</v>
      </c>
      <c r="P32" s="26"/>
    </row>
    <row r="33" spans="1:16" ht="15.75" customHeight="1">
      <c r="A33" s="73">
        <v>26</v>
      </c>
      <c r="B33" s="55" t="s">
        <v>276</v>
      </c>
      <c r="C33" s="55" t="s">
        <v>277</v>
      </c>
      <c r="D33" s="55" t="s">
        <v>107</v>
      </c>
      <c r="E33" s="34" t="s">
        <v>318</v>
      </c>
      <c r="F33" s="88">
        <v>39955</v>
      </c>
      <c r="G33" s="34" t="s">
        <v>297</v>
      </c>
      <c r="H33" s="45" t="s">
        <v>149</v>
      </c>
      <c r="I33" s="34">
        <v>8</v>
      </c>
      <c r="J33" s="55" t="s">
        <v>309</v>
      </c>
      <c r="K33" s="34">
        <v>7</v>
      </c>
      <c r="L33" s="34">
        <v>9.5</v>
      </c>
      <c r="M33" s="34">
        <v>3</v>
      </c>
      <c r="N33" s="34">
        <f t="shared" si="0"/>
        <v>19.5</v>
      </c>
      <c r="O33" s="169">
        <f t="shared" si="1"/>
        <v>59.090909090909093</v>
      </c>
      <c r="P33" s="26"/>
    </row>
    <row r="34" spans="1:16" ht="15.75" customHeight="1">
      <c r="A34" s="73">
        <v>27</v>
      </c>
      <c r="B34" s="39" t="s">
        <v>279</v>
      </c>
      <c r="C34" s="39" t="s">
        <v>200</v>
      </c>
      <c r="D34" s="39" t="s">
        <v>280</v>
      </c>
      <c r="E34" s="34" t="s">
        <v>318</v>
      </c>
      <c r="F34" s="50">
        <v>40226</v>
      </c>
      <c r="G34" s="34" t="s">
        <v>297</v>
      </c>
      <c r="H34" s="36" t="s">
        <v>300</v>
      </c>
      <c r="I34" s="34">
        <v>8</v>
      </c>
      <c r="J34" s="39" t="s">
        <v>152</v>
      </c>
      <c r="K34" s="34">
        <v>7</v>
      </c>
      <c r="L34" s="34">
        <v>9</v>
      </c>
      <c r="M34" s="34">
        <v>3.5</v>
      </c>
      <c r="N34" s="34">
        <f t="shared" si="0"/>
        <v>19.5</v>
      </c>
      <c r="O34" s="169">
        <f t="shared" si="1"/>
        <v>59.090909090909093</v>
      </c>
      <c r="P34" s="26"/>
    </row>
    <row r="35" spans="1:16" ht="15.75" customHeight="1">
      <c r="A35" s="73">
        <v>28</v>
      </c>
      <c r="B35" s="39" t="s">
        <v>168</v>
      </c>
      <c r="C35" s="39" t="s">
        <v>169</v>
      </c>
      <c r="D35" s="39" t="s">
        <v>99</v>
      </c>
      <c r="E35" s="34" t="s">
        <v>318</v>
      </c>
      <c r="F35" s="35">
        <v>40162</v>
      </c>
      <c r="G35" s="34" t="s">
        <v>297</v>
      </c>
      <c r="H35" s="48" t="s">
        <v>312</v>
      </c>
      <c r="I35" s="34">
        <v>8</v>
      </c>
      <c r="J35" s="36" t="s">
        <v>307</v>
      </c>
      <c r="K35" s="34">
        <v>5</v>
      </c>
      <c r="L35" s="34">
        <v>11</v>
      </c>
      <c r="M35" s="34">
        <v>3.5</v>
      </c>
      <c r="N35" s="34">
        <f t="shared" si="0"/>
        <v>19.5</v>
      </c>
      <c r="O35" s="169">
        <f t="shared" si="1"/>
        <v>59.090909090909093</v>
      </c>
      <c r="P35" s="26"/>
    </row>
    <row r="36" spans="1:16" ht="15.75" customHeight="1">
      <c r="A36" s="73">
        <v>29</v>
      </c>
      <c r="B36" s="39" t="s">
        <v>263</v>
      </c>
      <c r="C36" s="39" t="s">
        <v>264</v>
      </c>
      <c r="D36" s="39" t="s">
        <v>219</v>
      </c>
      <c r="E36" s="34" t="s">
        <v>10</v>
      </c>
      <c r="F36" s="35">
        <v>40001</v>
      </c>
      <c r="G36" s="34" t="s">
        <v>297</v>
      </c>
      <c r="H36" s="48" t="s">
        <v>312</v>
      </c>
      <c r="I36" s="34">
        <v>8</v>
      </c>
      <c r="J36" s="36" t="s">
        <v>307</v>
      </c>
      <c r="K36" s="34">
        <v>7</v>
      </c>
      <c r="L36" s="34">
        <v>8.5</v>
      </c>
      <c r="M36" s="34">
        <v>3.5</v>
      </c>
      <c r="N36" s="34">
        <f t="shared" si="0"/>
        <v>19</v>
      </c>
      <c r="O36" s="169">
        <f t="shared" si="1"/>
        <v>57.575757575757578</v>
      </c>
      <c r="P36" s="26"/>
    </row>
    <row r="37" spans="1:16" ht="15.75" customHeight="1">
      <c r="A37" s="73">
        <v>30</v>
      </c>
      <c r="B37" s="39" t="s">
        <v>235</v>
      </c>
      <c r="C37" s="39" t="s">
        <v>236</v>
      </c>
      <c r="D37" s="39" t="s">
        <v>237</v>
      </c>
      <c r="E37" s="34" t="s">
        <v>318</v>
      </c>
      <c r="F37" s="50">
        <v>40109</v>
      </c>
      <c r="G37" s="34" t="s">
        <v>297</v>
      </c>
      <c r="H37" s="36" t="s">
        <v>146</v>
      </c>
      <c r="I37" s="34">
        <v>8</v>
      </c>
      <c r="J37" s="39" t="s">
        <v>616</v>
      </c>
      <c r="K37" s="34">
        <v>6</v>
      </c>
      <c r="L37" s="34">
        <v>9.5</v>
      </c>
      <c r="M37" s="34">
        <v>3.5</v>
      </c>
      <c r="N37" s="34">
        <f t="shared" si="0"/>
        <v>19</v>
      </c>
      <c r="O37" s="169">
        <f t="shared" si="1"/>
        <v>57.575757575757578</v>
      </c>
      <c r="P37" s="26"/>
    </row>
    <row r="38" spans="1:16" ht="15.75" customHeight="1">
      <c r="A38" s="73">
        <v>31</v>
      </c>
      <c r="B38" s="39" t="s">
        <v>173</v>
      </c>
      <c r="C38" s="39" t="s">
        <v>174</v>
      </c>
      <c r="D38" s="39" t="s">
        <v>39</v>
      </c>
      <c r="E38" s="34" t="s">
        <v>318</v>
      </c>
      <c r="F38" s="50">
        <v>40081</v>
      </c>
      <c r="G38" s="34" t="s">
        <v>297</v>
      </c>
      <c r="H38" s="36" t="s">
        <v>143</v>
      </c>
      <c r="I38" s="34">
        <v>8</v>
      </c>
      <c r="J38" s="39" t="s">
        <v>620</v>
      </c>
      <c r="K38" s="34">
        <v>8</v>
      </c>
      <c r="L38" s="34">
        <v>9</v>
      </c>
      <c r="M38" s="34">
        <v>2</v>
      </c>
      <c r="N38" s="34">
        <f t="shared" si="0"/>
        <v>19</v>
      </c>
      <c r="O38" s="169">
        <f t="shared" si="1"/>
        <v>57.575757575757578</v>
      </c>
      <c r="P38" s="26"/>
    </row>
    <row r="39" spans="1:16" ht="15.75" customHeight="1">
      <c r="A39" s="73">
        <v>32</v>
      </c>
      <c r="B39" s="48" t="s">
        <v>209</v>
      </c>
      <c r="C39" s="48" t="s">
        <v>221</v>
      </c>
      <c r="D39" s="48" t="s">
        <v>81</v>
      </c>
      <c r="E39" s="34" t="s">
        <v>10</v>
      </c>
      <c r="F39" s="85">
        <v>40217</v>
      </c>
      <c r="G39" s="34" t="s">
        <v>297</v>
      </c>
      <c r="H39" s="44" t="s">
        <v>142</v>
      </c>
      <c r="I39" s="34">
        <v>8</v>
      </c>
      <c r="J39" s="45" t="s">
        <v>310</v>
      </c>
      <c r="K39" s="34">
        <v>7</v>
      </c>
      <c r="L39" s="34">
        <v>9</v>
      </c>
      <c r="M39" s="34">
        <v>3</v>
      </c>
      <c r="N39" s="34">
        <f t="shared" si="0"/>
        <v>19</v>
      </c>
      <c r="O39" s="169">
        <f t="shared" si="1"/>
        <v>57.575757575757578</v>
      </c>
      <c r="P39" s="26"/>
    </row>
    <row r="40" spans="1:16" ht="15.75" customHeight="1">
      <c r="A40" s="73">
        <v>33</v>
      </c>
      <c r="B40" s="39" t="s">
        <v>133</v>
      </c>
      <c r="C40" s="39" t="s">
        <v>106</v>
      </c>
      <c r="D40" s="39" t="s">
        <v>212</v>
      </c>
      <c r="E40" s="34" t="s">
        <v>318</v>
      </c>
      <c r="F40" s="35">
        <v>39999</v>
      </c>
      <c r="G40" s="34" t="s">
        <v>297</v>
      </c>
      <c r="H40" s="48" t="s">
        <v>312</v>
      </c>
      <c r="I40" s="34">
        <v>8</v>
      </c>
      <c r="J40" s="36" t="s">
        <v>307</v>
      </c>
      <c r="K40" s="34">
        <v>6</v>
      </c>
      <c r="L40" s="34">
        <v>10</v>
      </c>
      <c r="M40" s="34">
        <v>2.5</v>
      </c>
      <c r="N40" s="34">
        <f t="shared" si="0"/>
        <v>18.5</v>
      </c>
      <c r="O40" s="169">
        <f t="shared" si="1"/>
        <v>56.060606060606062</v>
      </c>
      <c r="P40" s="26"/>
    </row>
    <row r="41" spans="1:16" ht="15.75" customHeight="1">
      <c r="A41" s="73">
        <v>34</v>
      </c>
      <c r="B41" s="55" t="s">
        <v>193</v>
      </c>
      <c r="C41" s="55" t="s">
        <v>194</v>
      </c>
      <c r="D41" s="55" t="s">
        <v>195</v>
      </c>
      <c r="E41" s="34" t="s">
        <v>318</v>
      </c>
      <c r="F41" s="78">
        <v>40234</v>
      </c>
      <c r="G41" s="34" t="s">
        <v>297</v>
      </c>
      <c r="H41" s="48" t="s">
        <v>299</v>
      </c>
      <c r="I41" s="34">
        <v>8</v>
      </c>
      <c r="J41" s="48" t="s">
        <v>308</v>
      </c>
      <c r="K41" s="34">
        <v>7</v>
      </c>
      <c r="L41" s="34">
        <v>9.5</v>
      </c>
      <c r="M41" s="34">
        <v>2</v>
      </c>
      <c r="N41" s="34">
        <f t="shared" si="0"/>
        <v>18.5</v>
      </c>
      <c r="O41" s="169">
        <f t="shared" si="1"/>
        <v>56.060606060606062</v>
      </c>
      <c r="P41" s="26"/>
    </row>
    <row r="42" spans="1:16" ht="15.75" customHeight="1">
      <c r="A42" s="73">
        <v>35</v>
      </c>
      <c r="B42" s="39" t="s">
        <v>223</v>
      </c>
      <c r="C42" s="39" t="s">
        <v>224</v>
      </c>
      <c r="D42" s="39" t="s">
        <v>225</v>
      </c>
      <c r="E42" s="34" t="s">
        <v>318</v>
      </c>
      <c r="F42" s="86">
        <v>39839</v>
      </c>
      <c r="G42" s="34" t="s">
        <v>297</v>
      </c>
      <c r="H42" s="36" t="s">
        <v>146</v>
      </c>
      <c r="I42" s="34">
        <v>8</v>
      </c>
      <c r="J42" s="39" t="s">
        <v>616</v>
      </c>
      <c r="K42" s="34">
        <v>5</v>
      </c>
      <c r="L42" s="34">
        <v>10</v>
      </c>
      <c r="M42" s="34">
        <v>3</v>
      </c>
      <c r="N42" s="34">
        <f t="shared" si="0"/>
        <v>18</v>
      </c>
      <c r="O42" s="169">
        <f t="shared" si="1"/>
        <v>54.545454545454547</v>
      </c>
      <c r="P42" s="26"/>
    </row>
    <row r="43" spans="1:16" ht="15.75" customHeight="1">
      <c r="A43" s="73">
        <v>36</v>
      </c>
      <c r="B43" s="39" t="s">
        <v>75</v>
      </c>
      <c r="C43" s="39" t="s">
        <v>273</v>
      </c>
      <c r="D43" s="39" t="s">
        <v>255</v>
      </c>
      <c r="E43" s="34" t="s">
        <v>10</v>
      </c>
      <c r="F43" s="50">
        <v>40004</v>
      </c>
      <c r="G43" s="34" t="s">
        <v>297</v>
      </c>
      <c r="H43" s="36" t="s">
        <v>300</v>
      </c>
      <c r="I43" s="34">
        <v>8</v>
      </c>
      <c r="J43" s="39" t="s">
        <v>152</v>
      </c>
      <c r="K43" s="34">
        <v>6</v>
      </c>
      <c r="L43" s="34">
        <v>10</v>
      </c>
      <c r="M43" s="34">
        <v>1.5</v>
      </c>
      <c r="N43" s="34">
        <f t="shared" si="0"/>
        <v>17.5</v>
      </c>
      <c r="O43" s="169">
        <f t="shared" si="1"/>
        <v>53.030303030303031</v>
      </c>
      <c r="P43" s="26"/>
    </row>
    <row r="44" spans="1:16" ht="15.75" customHeight="1">
      <c r="A44" s="73">
        <v>37</v>
      </c>
      <c r="B44" s="55" t="s">
        <v>271</v>
      </c>
      <c r="C44" s="55" t="s">
        <v>272</v>
      </c>
      <c r="D44" s="55" t="s">
        <v>42</v>
      </c>
      <c r="E44" s="34" t="s">
        <v>10</v>
      </c>
      <c r="F44" s="78">
        <v>39941</v>
      </c>
      <c r="G44" s="34" t="s">
        <v>297</v>
      </c>
      <c r="H44" s="48" t="s">
        <v>299</v>
      </c>
      <c r="I44" s="34">
        <v>8</v>
      </c>
      <c r="J44" s="48" t="s">
        <v>308</v>
      </c>
      <c r="K44" s="34">
        <v>5</v>
      </c>
      <c r="L44" s="34">
        <v>10.5</v>
      </c>
      <c r="M44" s="34">
        <v>2</v>
      </c>
      <c r="N44" s="34">
        <f t="shared" si="0"/>
        <v>17.5</v>
      </c>
      <c r="O44" s="169">
        <f t="shared" si="1"/>
        <v>53.030303030303031</v>
      </c>
      <c r="P44" s="26"/>
    </row>
    <row r="45" spans="1:16" ht="15.75" customHeight="1">
      <c r="A45" s="73">
        <v>38</v>
      </c>
      <c r="B45" s="39" t="s">
        <v>234</v>
      </c>
      <c r="C45" s="39" t="s">
        <v>88</v>
      </c>
      <c r="D45" s="39" t="s">
        <v>86</v>
      </c>
      <c r="E45" s="34" t="s">
        <v>318</v>
      </c>
      <c r="F45" s="35">
        <v>40203</v>
      </c>
      <c r="G45" s="34" t="s">
        <v>297</v>
      </c>
      <c r="H45" s="36" t="s">
        <v>140</v>
      </c>
      <c r="I45" s="34">
        <v>8</v>
      </c>
      <c r="J45" s="36" t="s">
        <v>156</v>
      </c>
      <c r="K45" s="34">
        <v>5</v>
      </c>
      <c r="L45" s="34">
        <v>9.5</v>
      </c>
      <c r="M45" s="34">
        <v>3</v>
      </c>
      <c r="N45" s="34">
        <f t="shared" si="0"/>
        <v>17.5</v>
      </c>
      <c r="O45" s="169">
        <f t="shared" si="1"/>
        <v>53.030303030303031</v>
      </c>
      <c r="P45" s="26"/>
    </row>
    <row r="46" spans="1:16" ht="15.75" customHeight="1">
      <c r="A46" s="73">
        <v>39</v>
      </c>
      <c r="B46" s="39" t="s">
        <v>209</v>
      </c>
      <c r="C46" s="39" t="s">
        <v>92</v>
      </c>
      <c r="D46" s="39" t="s">
        <v>130</v>
      </c>
      <c r="E46" s="34" t="s">
        <v>10</v>
      </c>
      <c r="F46" s="35">
        <v>40030</v>
      </c>
      <c r="G46" s="34" t="s">
        <v>297</v>
      </c>
      <c r="H46" s="48" t="s">
        <v>312</v>
      </c>
      <c r="I46" s="34">
        <v>8</v>
      </c>
      <c r="J46" s="36" t="s">
        <v>307</v>
      </c>
      <c r="K46" s="34">
        <v>8</v>
      </c>
      <c r="L46" s="34">
        <v>7.5</v>
      </c>
      <c r="M46" s="34">
        <v>2</v>
      </c>
      <c r="N46" s="34">
        <f t="shared" si="0"/>
        <v>17.5</v>
      </c>
      <c r="O46" s="169">
        <f t="shared" si="1"/>
        <v>53.030303030303031</v>
      </c>
      <c r="P46" s="26"/>
    </row>
    <row r="47" spans="1:16" ht="15.75" customHeight="1">
      <c r="A47" s="73">
        <v>40</v>
      </c>
      <c r="B47" s="36" t="s">
        <v>281</v>
      </c>
      <c r="C47" s="36" t="s">
        <v>282</v>
      </c>
      <c r="D47" s="36" t="s">
        <v>225</v>
      </c>
      <c r="E47" s="34" t="s">
        <v>10</v>
      </c>
      <c r="F47" s="35">
        <v>40205</v>
      </c>
      <c r="G47" s="34" t="s">
        <v>297</v>
      </c>
      <c r="H47" s="36" t="s">
        <v>302</v>
      </c>
      <c r="I47" s="34">
        <v>8</v>
      </c>
      <c r="J47" s="39" t="s">
        <v>311</v>
      </c>
      <c r="K47" s="34">
        <v>6</v>
      </c>
      <c r="L47" s="34">
        <v>9</v>
      </c>
      <c r="M47" s="34">
        <v>2</v>
      </c>
      <c r="N47" s="34">
        <f t="shared" si="0"/>
        <v>17</v>
      </c>
      <c r="O47" s="169">
        <f t="shared" si="1"/>
        <v>51.515151515151516</v>
      </c>
      <c r="P47" s="26"/>
    </row>
    <row r="48" spans="1:16" ht="15.75" customHeight="1">
      <c r="A48" s="73">
        <v>41</v>
      </c>
      <c r="B48" s="39" t="s">
        <v>179</v>
      </c>
      <c r="C48" s="39" t="s">
        <v>104</v>
      </c>
      <c r="D48" s="39" t="s">
        <v>180</v>
      </c>
      <c r="E48" s="34" t="s">
        <v>10</v>
      </c>
      <c r="F48" s="35">
        <v>40159</v>
      </c>
      <c r="G48" s="34" t="s">
        <v>297</v>
      </c>
      <c r="H48" s="48" t="s">
        <v>312</v>
      </c>
      <c r="I48" s="34">
        <v>8</v>
      </c>
      <c r="J48" s="36" t="s">
        <v>307</v>
      </c>
      <c r="K48" s="34">
        <v>7</v>
      </c>
      <c r="L48" s="34">
        <v>8.5</v>
      </c>
      <c r="M48" s="34">
        <v>1.5</v>
      </c>
      <c r="N48" s="34">
        <f t="shared" si="0"/>
        <v>17</v>
      </c>
      <c r="O48" s="169">
        <f t="shared" si="1"/>
        <v>51.515151515151516</v>
      </c>
      <c r="P48" s="26"/>
    </row>
    <row r="49" spans="1:16" ht="15.75" customHeight="1">
      <c r="A49" s="73">
        <v>42</v>
      </c>
      <c r="B49" s="48" t="s">
        <v>188</v>
      </c>
      <c r="C49" s="48" t="s">
        <v>106</v>
      </c>
      <c r="D49" s="48" t="s">
        <v>86</v>
      </c>
      <c r="E49" s="34" t="s">
        <v>318</v>
      </c>
      <c r="F49" s="85">
        <v>39979</v>
      </c>
      <c r="G49" s="34" t="s">
        <v>297</v>
      </c>
      <c r="H49" s="44" t="s">
        <v>142</v>
      </c>
      <c r="I49" s="34">
        <v>8</v>
      </c>
      <c r="J49" s="45" t="s">
        <v>310</v>
      </c>
      <c r="K49" s="34">
        <v>7</v>
      </c>
      <c r="L49" s="34">
        <v>8</v>
      </c>
      <c r="M49" s="34">
        <v>2</v>
      </c>
      <c r="N49" s="34">
        <f t="shared" si="0"/>
        <v>17</v>
      </c>
      <c r="O49" s="169">
        <f t="shared" si="1"/>
        <v>51.515151515151516</v>
      </c>
      <c r="P49" s="26"/>
    </row>
    <row r="50" spans="1:16" ht="15.75" customHeight="1">
      <c r="A50" s="73">
        <v>43</v>
      </c>
      <c r="B50" s="55" t="s">
        <v>249</v>
      </c>
      <c r="C50" s="55" t="s">
        <v>8</v>
      </c>
      <c r="D50" s="55" t="s">
        <v>255</v>
      </c>
      <c r="E50" s="34" t="s">
        <v>10</v>
      </c>
      <c r="F50" s="50">
        <v>40008</v>
      </c>
      <c r="G50" s="34" t="s">
        <v>297</v>
      </c>
      <c r="H50" s="45" t="s">
        <v>303</v>
      </c>
      <c r="I50" s="34">
        <v>8</v>
      </c>
      <c r="J50" s="55" t="s">
        <v>159</v>
      </c>
      <c r="K50" s="34">
        <v>6</v>
      </c>
      <c r="L50" s="34">
        <v>8.5</v>
      </c>
      <c r="M50" s="34">
        <v>2.5</v>
      </c>
      <c r="N50" s="34">
        <f t="shared" si="0"/>
        <v>17</v>
      </c>
      <c r="O50" s="169">
        <f t="shared" si="1"/>
        <v>51.515151515151516</v>
      </c>
      <c r="P50" s="26"/>
    </row>
    <row r="51" spans="1:16" ht="15.75" customHeight="1">
      <c r="A51" s="73">
        <v>44</v>
      </c>
      <c r="B51" s="36" t="s">
        <v>50</v>
      </c>
      <c r="C51" s="36" t="s">
        <v>163</v>
      </c>
      <c r="D51" s="36" t="s">
        <v>36</v>
      </c>
      <c r="E51" s="34" t="s">
        <v>318</v>
      </c>
      <c r="F51" s="76">
        <v>36906</v>
      </c>
      <c r="G51" s="34" t="s">
        <v>297</v>
      </c>
      <c r="H51" s="44" t="s">
        <v>298</v>
      </c>
      <c r="I51" s="34">
        <v>8</v>
      </c>
      <c r="J51" s="44" t="s">
        <v>306</v>
      </c>
      <c r="K51" s="34">
        <v>4</v>
      </c>
      <c r="L51" s="34">
        <v>9</v>
      </c>
      <c r="M51" s="34">
        <v>3</v>
      </c>
      <c r="N51" s="34">
        <f t="shared" si="0"/>
        <v>16</v>
      </c>
      <c r="O51" s="169">
        <f t="shared" si="1"/>
        <v>48.484848484848484</v>
      </c>
      <c r="P51" s="26"/>
    </row>
    <row r="52" spans="1:16" ht="15.75" customHeight="1">
      <c r="A52" s="73">
        <v>45</v>
      </c>
      <c r="B52" s="39" t="s">
        <v>249</v>
      </c>
      <c r="C52" s="39" t="s">
        <v>250</v>
      </c>
      <c r="D52" s="39" t="s">
        <v>9</v>
      </c>
      <c r="E52" s="34" t="s">
        <v>10</v>
      </c>
      <c r="F52" s="50">
        <v>39941</v>
      </c>
      <c r="G52" s="34" t="s">
        <v>297</v>
      </c>
      <c r="H52" s="36" t="s">
        <v>300</v>
      </c>
      <c r="I52" s="34">
        <v>8</v>
      </c>
      <c r="J52" s="39" t="s">
        <v>151</v>
      </c>
      <c r="K52" s="34">
        <v>5</v>
      </c>
      <c r="L52" s="34">
        <v>10</v>
      </c>
      <c r="M52" s="34">
        <v>1</v>
      </c>
      <c r="N52" s="34">
        <f t="shared" si="0"/>
        <v>16</v>
      </c>
      <c r="O52" s="169">
        <f t="shared" si="1"/>
        <v>48.484848484848484</v>
      </c>
      <c r="P52" s="26"/>
    </row>
    <row r="53" spans="1:16" ht="15.75" customHeight="1">
      <c r="A53" s="73">
        <v>46</v>
      </c>
      <c r="B53" s="36" t="s">
        <v>287</v>
      </c>
      <c r="C53" s="36" t="s">
        <v>226</v>
      </c>
      <c r="D53" s="36" t="s">
        <v>108</v>
      </c>
      <c r="E53" s="34" t="s">
        <v>318</v>
      </c>
      <c r="F53" s="35">
        <v>40205</v>
      </c>
      <c r="G53" s="34" t="s">
        <v>297</v>
      </c>
      <c r="H53" s="36" t="s">
        <v>302</v>
      </c>
      <c r="I53" s="34">
        <v>8</v>
      </c>
      <c r="J53" s="39" t="s">
        <v>311</v>
      </c>
      <c r="K53" s="171">
        <v>6</v>
      </c>
      <c r="L53" s="171">
        <v>8</v>
      </c>
      <c r="M53" s="171">
        <v>2</v>
      </c>
      <c r="N53" s="34">
        <f t="shared" si="0"/>
        <v>16</v>
      </c>
      <c r="O53" s="169">
        <f t="shared" si="1"/>
        <v>48.484848484848484</v>
      </c>
      <c r="P53" s="26"/>
    </row>
    <row r="54" spans="1:16" ht="15.75" customHeight="1">
      <c r="A54" s="73">
        <v>47</v>
      </c>
      <c r="B54" s="36" t="s">
        <v>184</v>
      </c>
      <c r="C54" s="36" t="s">
        <v>185</v>
      </c>
      <c r="D54" s="36" t="s">
        <v>32</v>
      </c>
      <c r="E54" s="34" t="s">
        <v>318</v>
      </c>
      <c r="F54" s="35">
        <v>40359</v>
      </c>
      <c r="G54" s="34" t="s">
        <v>297</v>
      </c>
      <c r="H54" s="36" t="s">
        <v>302</v>
      </c>
      <c r="I54" s="34">
        <v>8</v>
      </c>
      <c r="J54" s="39" t="s">
        <v>311</v>
      </c>
      <c r="K54" s="34">
        <v>4</v>
      </c>
      <c r="L54" s="34">
        <v>8.5</v>
      </c>
      <c r="M54" s="34">
        <v>3</v>
      </c>
      <c r="N54" s="34">
        <f t="shared" si="0"/>
        <v>15.5</v>
      </c>
      <c r="O54" s="169">
        <f t="shared" si="1"/>
        <v>46.969696969696969</v>
      </c>
      <c r="P54" s="26"/>
    </row>
    <row r="55" spans="1:16" ht="15.75" customHeight="1">
      <c r="A55" s="73">
        <v>48</v>
      </c>
      <c r="B55" s="39" t="s">
        <v>181</v>
      </c>
      <c r="C55" s="39" t="s">
        <v>182</v>
      </c>
      <c r="D55" s="39" t="s">
        <v>183</v>
      </c>
      <c r="E55" s="34" t="s">
        <v>10</v>
      </c>
      <c r="F55" s="35">
        <v>40189</v>
      </c>
      <c r="G55" s="34" t="s">
        <v>297</v>
      </c>
      <c r="H55" s="36" t="s">
        <v>140</v>
      </c>
      <c r="I55" s="34">
        <v>8</v>
      </c>
      <c r="J55" s="36" t="s">
        <v>150</v>
      </c>
      <c r="K55" s="34">
        <v>3</v>
      </c>
      <c r="L55" s="34">
        <v>10</v>
      </c>
      <c r="M55" s="34">
        <v>2</v>
      </c>
      <c r="N55" s="34">
        <f t="shared" si="0"/>
        <v>15</v>
      </c>
      <c r="O55" s="169">
        <f t="shared" si="1"/>
        <v>45.454545454545453</v>
      </c>
      <c r="P55" s="26"/>
    </row>
    <row r="56" spans="1:16" ht="15.75" customHeight="1">
      <c r="A56" s="73">
        <v>49</v>
      </c>
      <c r="B56" s="39" t="s">
        <v>196</v>
      </c>
      <c r="C56" s="39" t="s">
        <v>197</v>
      </c>
      <c r="D56" s="39" t="s">
        <v>198</v>
      </c>
      <c r="E56" s="34" t="s">
        <v>10</v>
      </c>
      <c r="F56" s="50">
        <v>40198</v>
      </c>
      <c r="G56" s="34" t="s">
        <v>297</v>
      </c>
      <c r="H56" s="36" t="s">
        <v>146</v>
      </c>
      <c r="I56" s="34">
        <v>8</v>
      </c>
      <c r="J56" s="39" t="s">
        <v>616</v>
      </c>
      <c r="K56" s="34">
        <v>6</v>
      </c>
      <c r="L56" s="34">
        <v>6.5</v>
      </c>
      <c r="M56" s="34">
        <v>2.5</v>
      </c>
      <c r="N56" s="34">
        <f t="shared" si="0"/>
        <v>15</v>
      </c>
      <c r="O56" s="169">
        <f t="shared" si="1"/>
        <v>45.454545454545453</v>
      </c>
      <c r="P56" s="26"/>
    </row>
    <row r="57" spans="1:16" ht="15.75" customHeight="1">
      <c r="A57" s="73">
        <v>50</v>
      </c>
      <c r="B57" s="39" t="s">
        <v>274</v>
      </c>
      <c r="C57" s="39" t="s">
        <v>275</v>
      </c>
      <c r="D57" s="39" t="s">
        <v>219</v>
      </c>
      <c r="E57" s="34" t="s">
        <v>10</v>
      </c>
      <c r="F57" s="35">
        <v>40132</v>
      </c>
      <c r="G57" s="34" t="s">
        <v>297</v>
      </c>
      <c r="H57" s="48" t="s">
        <v>312</v>
      </c>
      <c r="I57" s="34">
        <v>8</v>
      </c>
      <c r="J57" s="36" t="s">
        <v>307</v>
      </c>
      <c r="K57" s="34">
        <v>3</v>
      </c>
      <c r="L57" s="34">
        <v>10</v>
      </c>
      <c r="M57" s="34">
        <v>2</v>
      </c>
      <c r="N57" s="34">
        <f t="shared" si="0"/>
        <v>15</v>
      </c>
      <c r="O57" s="169">
        <f t="shared" si="1"/>
        <v>45.454545454545453</v>
      </c>
      <c r="P57" s="26"/>
    </row>
    <row r="58" spans="1:16" ht="15.75" customHeight="1">
      <c r="A58" s="73">
        <v>51</v>
      </c>
      <c r="B58" s="56" t="s">
        <v>265</v>
      </c>
      <c r="C58" s="144" t="s">
        <v>627</v>
      </c>
      <c r="D58" s="144" t="s">
        <v>93</v>
      </c>
      <c r="E58" s="141" t="s">
        <v>10</v>
      </c>
      <c r="F58" s="145">
        <v>39840</v>
      </c>
      <c r="G58" s="34" t="s">
        <v>297</v>
      </c>
      <c r="H58" s="45" t="s">
        <v>149</v>
      </c>
      <c r="I58" s="34">
        <v>8</v>
      </c>
      <c r="J58" s="55" t="s">
        <v>159</v>
      </c>
      <c r="K58" s="34">
        <v>2</v>
      </c>
      <c r="L58" s="34">
        <v>11</v>
      </c>
      <c r="M58" s="34">
        <v>2</v>
      </c>
      <c r="N58" s="34">
        <f t="shared" si="0"/>
        <v>15</v>
      </c>
      <c r="O58" s="169">
        <f t="shared" si="1"/>
        <v>45.454545454545453</v>
      </c>
      <c r="P58" s="26"/>
    </row>
    <row r="59" spans="1:16" ht="15.75" customHeight="1">
      <c r="A59" s="73">
        <v>52</v>
      </c>
      <c r="B59" s="39" t="s">
        <v>118</v>
      </c>
      <c r="C59" s="39" t="s">
        <v>216</v>
      </c>
      <c r="D59" s="39" t="s">
        <v>217</v>
      </c>
      <c r="E59" s="34" t="s">
        <v>318</v>
      </c>
      <c r="F59" s="50">
        <v>40214</v>
      </c>
      <c r="G59" s="34" t="s">
        <v>297</v>
      </c>
      <c r="H59" s="36" t="s">
        <v>300</v>
      </c>
      <c r="I59" s="34">
        <v>8</v>
      </c>
      <c r="J59" s="39" t="s">
        <v>151</v>
      </c>
      <c r="K59" s="34">
        <v>5</v>
      </c>
      <c r="L59" s="34">
        <v>8</v>
      </c>
      <c r="M59" s="34">
        <v>2</v>
      </c>
      <c r="N59" s="34">
        <f t="shared" si="0"/>
        <v>15</v>
      </c>
      <c r="O59" s="169">
        <f t="shared" si="1"/>
        <v>45.454545454545453</v>
      </c>
      <c r="P59" s="26"/>
    </row>
    <row r="60" spans="1:16" ht="15.75" customHeight="1">
      <c r="A60" s="73">
        <v>53</v>
      </c>
      <c r="B60" s="36" t="s">
        <v>266</v>
      </c>
      <c r="C60" s="36" t="s">
        <v>60</v>
      </c>
      <c r="D60" s="36" t="s">
        <v>267</v>
      </c>
      <c r="E60" s="34" t="s">
        <v>10</v>
      </c>
      <c r="F60" s="35">
        <v>40017</v>
      </c>
      <c r="G60" s="34" t="s">
        <v>297</v>
      </c>
      <c r="H60" s="36" t="s">
        <v>302</v>
      </c>
      <c r="I60" s="34">
        <v>8</v>
      </c>
      <c r="J60" s="39" t="s">
        <v>311</v>
      </c>
      <c r="K60" s="34">
        <v>5</v>
      </c>
      <c r="L60" s="34">
        <v>7</v>
      </c>
      <c r="M60" s="34">
        <v>2.5</v>
      </c>
      <c r="N60" s="34">
        <f t="shared" si="0"/>
        <v>14.5</v>
      </c>
      <c r="O60" s="169">
        <f t="shared" si="1"/>
        <v>43.939393939393938</v>
      </c>
      <c r="P60" s="26"/>
    </row>
    <row r="61" spans="1:16" ht="15.75" customHeight="1">
      <c r="A61" s="73">
        <v>54</v>
      </c>
      <c r="B61" s="39" t="s">
        <v>248</v>
      </c>
      <c r="C61" s="39" t="s">
        <v>88</v>
      </c>
      <c r="D61" s="39" t="s">
        <v>36</v>
      </c>
      <c r="E61" s="34" t="s">
        <v>318</v>
      </c>
      <c r="F61" s="50">
        <v>39976</v>
      </c>
      <c r="G61" s="34" t="s">
        <v>297</v>
      </c>
      <c r="H61" s="36" t="s">
        <v>300</v>
      </c>
      <c r="I61" s="34">
        <v>8</v>
      </c>
      <c r="J61" s="39" t="s">
        <v>151</v>
      </c>
      <c r="K61" s="34">
        <v>4</v>
      </c>
      <c r="L61" s="34">
        <v>8</v>
      </c>
      <c r="M61" s="34">
        <v>2.5</v>
      </c>
      <c r="N61" s="34">
        <f t="shared" si="0"/>
        <v>14.5</v>
      </c>
      <c r="O61" s="169">
        <f t="shared" si="1"/>
        <v>43.939393939393938</v>
      </c>
      <c r="P61" s="26"/>
    </row>
    <row r="62" spans="1:16" ht="15.75" customHeight="1">
      <c r="A62" s="73">
        <v>55</v>
      </c>
      <c r="B62" s="39" t="s">
        <v>220</v>
      </c>
      <c r="C62" s="39" t="s">
        <v>221</v>
      </c>
      <c r="D62" s="39" t="s">
        <v>24</v>
      </c>
      <c r="E62" s="34" t="s">
        <v>10</v>
      </c>
      <c r="F62" s="50">
        <v>39934</v>
      </c>
      <c r="G62" s="34" t="s">
        <v>297</v>
      </c>
      <c r="H62" s="36" t="s">
        <v>143</v>
      </c>
      <c r="I62" s="34">
        <v>8</v>
      </c>
      <c r="J62" s="39" t="s">
        <v>628</v>
      </c>
      <c r="K62" s="34">
        <v>2</v>
      </c>
      <c r="L62" s="34">
        <v>8.5</v>
      </c>
      <c r="M62" s="34">
        <v>3.5</v>
      </c>
      <c r="N62" s="34">
        <f t="shared" si="0"/>
        <v>14</v>
      </c>
      <c r="O62" s="169">
        <f t="shared" si="1"/>
        <v>42.424242424242422</v>
      </c>
      <c r="P62" s="26"/>
    </row>
    <row r="63" spans="1:16" ht="15.75" customHeight="1">
      <c r="A63" s="73">
        <v>56</v>
      </c>
      <c r="B63" s="39" t="s">
        <v>252</v>
      </c>
      <c r="C63" s="39" t="s">
        <v>127</v>
      </c>
      <c r="D63" s="39" t="s">
        <v>253</v>
      </c>
      <c r="E63" s="34" t="s">
        <v>318</v>
      </c>
      <c r="F63" s="50">
        <v>40076</v>
      </c>
      <c r="G63" s="34" t="s">
        <v>297</v>
      </c>
      <c r="H63" s="36" t="s">
        <v>300</v>
      </c>
      <c r="I63" s="34">
        <v>8</v>
      </c>
      <c r="J63" s="39" t="s">
        <v>152</v>
      </c>
      <c r="K63" s="34">
        <v>3</v>
      </c>
      <c r="L63" s="34">
        <v>8</v>
      </c>
      <c r="M63" s="34">
        <v>3</v>
      </c>
      <c r="N63" s="34">
        <f t="shared" si="0"/>
        <v>14</v>
      </c>
      <c r="O63" s="169">
        <f t="shared" si="1"/>
        <v>42.424242424242422</v>
      </c>
      <c r="P63" s="26"/>
    </row>
    <row r="64" spans="1:16" ht="15.75" customHeight="1">
      <c r="A64" s="73">
        <v>57</v>
      </c>
      <c r="B64" s="55" t="s">
        <v>232</v>
      </c>
      <c r="C64" s="55" t="s">
        <v>194</v>
      </c>
      <c r="D64" s="55" t="s">
        <v>233</v>
      </c>
      <c r="E64" s="34" t="s">
        <v>318</v>
      </c>
      <c r="F64" s="78">
        <v>40100</v>
      </c>
      <c r="G64" s="34" t="s">
        <v>297</v>
      </c>
      <c r="H64" s="48" t="s">
        <v>299</v>
      </c>
      <c r="I64" s="34">
        <v>8</v>
      </c>
      <c r="J64" s="48" t="s">
        <v>308</v>
      </c>
      <c r="K64" s="34">
        <v>4</v>
      </c>
      <c r="L64" s="34">
        <v>7.5</v>
      </c>
      <c r="M64" s="34">
        <v>2.5</v>
      </c>
      <c r="N64" s="34">
        <f t="shared" si="0"/>
        <v>14</v>
      </c>
      <c r="O64" s="169">
        <f t="shared" si="1"/>
        <v>42.424242424242422</v>
      </c>
      <c r="P64" s="26"/>
    </row>
    <row r="65" spans="1:23" ht="15.75" customHeight="1">
      <c r="A65" s="73">
        <v>58</v>
      </c>
      <c r="B65" s="39" t="s">
        <v>251</v>
      </c>
      <c r="C65" s="39" t="s">
        <v>96</v>
      </c>
      <c r="D65" s="39" t="s">
        <v>501</v>
      </c>
      <c r="E65" s="34" t="s">
        <v>318</v>
      </c>
      <c r="F65" s="35">
        <v>39979</v>
      </c>
      <c r="G65" s="34" t="s">
        <v>297</v>
      </c>
      <c r="H65" s="36" t="s">
        <v>302</v>
      </c>
      <c r="I65" s="34">
        <v>8</v>
      </c>
      <c r="J65" s="39" t="s">
        <v>311</v>
      </c>
      <c r="K65" s="34">
        <v>4</v>
      </c>
      <c r="L65" s="34">
        <v>8</v>
      </c>
      <c r="M65" s="34">
        <v>2</v>
      </c>
      <c r="N65" s="34">
        <f t="shared" si="0"/>
        <v>14</v>
      </c>
      <c r="O65" s="169">
        <f t="shared" si="1"/>
        <v>42.424242424242422</v>
      </c>
      <c r="P65" s="26"/>
    </row>
    <row r="66" spans="1:23" ht="15.75" customHeight="1">
      <c r="A66" s="73">
        <v>59</v>
      </c>
      <c r="B66" s="53" t="s">
        <v>258</v>
      </c>
      <c r="C66" s="53" t="s">
        <v>106</v>
      </c>
      <c r="D66" s="53" t="s">
        <v>259</v>
      </c>
      <c r="E66" s="34" t="s">
        <v>318</v>
      </c>
      <c r="F66" s="83" t="s">
        <v>629</v>
      </c>
      <c r="G66" s="34" t="s">
        <v>297</v>
      </c>
      <c r="H66" s="52" t="s">
        <v>149</v>
      </c>
      <c r="I66" s="34">
        <v>8</v>
      </c>
      <c r="J66" s="53" t="s">
        <v>309</v>
      </c>
      <c r="K66" s="34">
        <v>3</v>
      </c>
      <c r="L66" s="34">
        <v>8.5</v>
      </c>
      <c r="M66" s="34">
        <v>2</v>
      </c>
      <c r="N66" s="34">
        <f t="shared" si="0"/>
        <v>13.5</v>
      </c>
      <c r="O66" s="169">
        <f t="shared" si="1"/>
        <v>40.909090909090907</v>
      </c>
      <c r="P66" s="26"/>
    </row>
    <row r="67" spans="1:23" ht="15.75" customHeight="1">
      <c r="A67" s="73">
        <v>60</v>
      </c>
      <c r="B67" s="39" t="s">
        <v>285</v>
      </c>
      <c r="C67" s="39" t="s">
        <v>286</v>
      </c>
      <c r="D67" s="39" t="s">
        <v>80</v>
      </c>
      <c r="E67" s="34" t="s">
        <v>10</v>
      </c>
      <c r="F67" s="35">
        <v>39842</v>
      </c>
      <c r="G67" s="34" t="s">
        <v>297</v>
      </c>
      <c r="H67" s="36" t="s">
        <v>140</v>
      </c>
      <c r="I67" s="34">
        <v>8</v>
      </c>
      <c r="J67" s="36" t="s">
        <v>156</v>
      </c>
      <c r="K67" s="34">
        <v>3</v>
      </c>
      <c r="L67" s="34">
        <v>9</v>
      </c>
      <c r="M67" s="34">
        <v>1.5</v>
      </c>
      <c r="N67" s="34">
        <f t="shared" si="0"/>
        <v>13.5</v>
      </c>
      <c r="O67" s="169">
        <f t="shared" si="1"/>
        <v>40.909090909090907</v>
      </c>
      <c r="P67" s="26"/>
    </row>
    <row r="68" spans="1:23" ht="15.75" customHeight="1">
      <c r="A68" s="73">
        <v>61</v>
      </c>
      <c r="B68" s="55" t="s">
        <v>283</v>
      </c>
      <c r="C68" s="55" t="s">
        <v>67</v>
      </c>
      <c r="D68" s="55" t="s">
        <v>284</v>
      </c>
      <c r="E68" s="34" t="s">
        <v>318</v>
      </c>
      <c r="F68" s="88">
        <v>40193</v>
      </c>
      <c r="G68" s="34" t="s">
        <v>297</v>
      </c>
      <c r="H68" s="45" t="s">
        <v>149</v>
      </c>
      <c r="I68" s="34">
        <v>8</v>
      </c>
      <c r="J68" s="55" t="s">
        <v>309</v>
      </c>
      <c r="K68" s="34">
        <v>5</v>
      </c>
      <c r="L68" s="34">
        <v>7</v>
      </c>
      <c r="M68" s="34">
        <v>1.5</v>
      </c>
      <c r="N68" s="34">
        <f t="shared" si="0"/>
        <v>13.5</v>
      </c>
      <c r="O68" s="169">
        <f t="shared" si="1"/>
        <v>40.909090909090907</v>
      </c>
      <c r="P68" s="26"/>
    </row>
    <row r="69" spans="1:23" ht="15.75" customHeight="1">
      <c r="A69" s="73">
        <v>62</v>
      </c>
      <c r="B69" s="82" t="s">
        <v>186</v>
      </c>
      <c r="C69" s="82" t="s">
        <v>187</v>
      </c>
      <c r="D69" s="82" t="s">
        <v>39</v>
      </c>
      <c r="E69" s="34" t="s">
        <v>318</v>
      </c>
      <c r="F69" s="83" t="s">
        <v>631</v>
      </c>
      <c r="G69" s="34" t="s">
        <v>297</v>
      </c>
      <c r="H69" s="52" t="s">
        <v>149</v>
      </c>
      <c r="I69" s="34">
        <v>8</v>
      </c>
      <c r="J69" s="53" t="s">
        <v>309</v>
      </c>
      <c r="K69" s="34">
        <v>5</v>
      </c>
      <c r="L69" s="34">
        <v>5.5</v>
      </c>
      <c r="M69" s="34">
        <v>3</v>
      </c>
      <c r="N69" s="34">
        <f t="shared" si="0"/>
        <v>13.5</v>
      </c>
      <c r="O69" s="169">
        <f t="shared" si="1"/>
        <v>40.909090909090907</v>
      </c>
      <c r="P69" s="26"/>
    </row>
    <row r="70" spans="1:23" ht="15.75" customHeight="1">
      <c r="A70" s="73">
        <v>63</v>
      </c>
      <c r="B70" s="36" t="s">
        <v>164</v>
      </c>
      <c r="C70" s="36" t="s">
        <v>165</v>
      </c>
      <c r="D70" s="36" t="s">
        <v>39</v>
      </c>
      <c r="E70" s="34" t="s">
        <v>318</v>
      </c>
      <c r="F70" s="77">
        <v>39671</v>
      </c>
      <c r="G70" s="34" t="s">
        <v>297</v>
      </c>
      <c r="H70" s="44" t="s">
        <v>298</v>
      </c>
      <c r="I70" s="34">
        <v>8</v>
      </c>
      <c r="J70" s="44" t="s">
        <v>306</v>
      </c>
      <c r="K70" s="34">
        <v>2</v>
      </c>
      <c r="L70" s="34">
        <v>10</v>
      </c>
      <c r="M70" s="34">
        <v>1.5</v>
      </c>
      <c r="N70" s="34">
        <f t="shared" si="0"/>
        <v>13.5</v>
      </c>
      <c r="O70" s="169">
        <f t="shared" si="1"/>
        <v>40.909090909090907</v>
      </c>
      <c r="P70" s="26"/>
    </row>
    <row r="71" spans="1:23" ht="15.75" customHeight="1">
      <c r="A71" s="73">
        <v>64</v>
      </c>
      <c r="B71" s="36" t="s">
        <v>278</v>
      </c>
      <c r="C71" s="36" t="s">
        <v>134</v>
      </c>
      <c r="D71" s="36" t="s">
        <v>257</v>
      </c>
      <c r="E71" s="34" t="s">
        <v>318</v>
      </c>
      <c r="F71" s="35">
        <v>40129</v>
      </c>
      <c r="G71" s="34" t="s">
        <v>297</v>
      </c>
      <c r="H71" s="36" t="s">
        <v>147</v>
      </c>
      <c r="I71" s="34">
        <v>8</v>
      </c>
      <c r="J71" s="36" t="s">
        <v>157</v>
      </c>
      <c r="K71" s="34">
        <v>4</v>
      </c>
      <c r="L71" s="34">
        <v>7.5</v>
      </c>
      <c r="M71" s="34">
        <v>1.5</v>
      </c>
      <c r="N71" s="34">
        <f t="shared" si="0"/>
        <v>13</v>
      </c>
      <c r="O71" s="169">
        <f t="shared" si="1"/>
        <v>39.393939393939391</v>
      </c>
      <c r="P71" s="26"/>
    </row>
    <row r="72" spans="1:23" ht="15.75" customHeight="1">
      <c r="A72" s="73">
        <v>65</v>
      </c>
      <c r="B72" s="36" t="s">
        <v>184</v>
      </c>
      <c r="C72" s="36" t="s">
        <v>185</v>
      </c>
      <c r="D72" s="36" t="s">
        <v>54</v>
      </c>
      <c r="E72" s="34" t="s">
        <v>318</v>
      </c>
      <c r="F72" s="35">
        <v>40093</v>
      </c>
      <c r="G72" s="34" t="s">
        <v>297</v>
      </c>
      <c r="H72" s="36" t="s">
        <v>300</v>
      </c>
      <c r="I72" s="34">
        <v>8</v>
      </c>
      <c r="J72" s="39" t="s">
        <v>152</v>
      </c>
      <c r="K72" s="34">
        <v>3</v>
      </c>
      <c r="L72" s="34">
        <v>7</v>
      </c>
      <c r="M72" s="34">
        <v>2.5</v>
      </c>
      <c r="N72" s="34">
        <f t="shared" ref="N72:N75" si="2">SUM(K72:M72)</f>
        <v>12.5</v>
      </c>
      <c r="O72" s="169">
        <f t="shared" ref="O72:O75" si="3">N72*100/33</f>
        <v>37.878787878787875</v>
      </c>
      <c r="P72" s="26"/>
    </row>
    <row r="73" spans="1:23" ht="15.75" customHeight="1">
      <c r="A73" s="73">
        <v>66</v>
      </c>
      <c r="B73" s="36" t="s">
        <v>291</v>
      </c>
      <c r="C73" s="36" t="s">
        <v>83</v>
      </c>
      <c r="D73" s="36" t="s">
        <v>107</v>
      </c>
      <c r="E73" s="34" t="s">
        <v>318</v>
      </c>
      <c r="F73" s="35">
        <v>40163</v>
      </c>
      <c r="G73" s="34" t="s">
        <v>297</v>
      </c>
      <c r="H73" s="36" t="s">
        <v>147</v>
      </c>
      <c r="I73" s="34">
        <v>8</v>
      </c>
      <c r="J73" s="39" t="s">
        <v>157</v>
      </c>
      <c r="K73" s="171">
        <v>2</v>
      </c>
      <c r="L73" s="171">
        <v>8.5</v>
      </c>
      <c r="M73" s="171">
        <v>2</v>
      </c>
      <c r="N73" s="34">
        <f t="shared" si="2"/>
        <v>12.5</v>
      </c>
      <c r="O73" s="169">
        <f t="shared" si="3"/>
        <v>37.878787878787875</v>
      </c>
      <c r="P73" s="26"/>
    </row>
    <row r="74" spans="1:23" ht="15.75" customHeight="1">
      <c r="A74" s="73">
        <v>67</v>
      </c>
      <c r="B74" s="56" t="s">
        <v>313</v>
      </c>
      <c r="C74" s="144" t="s">
        <v>314</v>
      </c>
      <c r="D74" s="144" t="s">
        <v>315</v>
      </c>
      <c r="E74" s="141" t="s">
        <v>318</v>
      </c>
      <c r="F74" s="145">
        <v>39877</v>
      </c>
      <c r="G74" s="34" t="s">
        <v>297</v>
      </c>
      <c r="H74" s="146" t="s">
        <v>305</v>
      </c>
      <c r="I74" s="34">
        <v>8</v>
      </c>
      <c r="J74" s="144" t="s">
        <v>158</v>
      </c>
      <c r="K74" s="34">
        <v>2</v>
      </c>
      <c r="L74" s="34">
        <v>8</v>
      </c>
      <c r="M74" s="34">
        <v>1</v>
      </c>
      <c r="N74" s="34">
        <f t="shared" si="2"/>
        <v>11</v>
      </c>
      <c r="O74" s="169">
        <f t="shared" si="3"/>
        <v>33.333333333333336</v>
      </c>
      <c r="P74" s="26"/>
    </row>
    <row r="75" spans="1:23" s="165" customFormat="1" ht="15.75" customHeight="1">
      <c r="A75" s="73">
        <v>68</v>
      </c>
      <c r="B75" s="36" t="s">
        <v>166</v>
      </c>
      <c r="C75" s="36" t="s">
        <v>29</v>
      </c>
      <c r="D75" s="36" t="s">
        <v>167</v>
      </c>
      <c r="E75" s="34" t="s">
        <v>318</v>
      </c>
      <c r="F75" s="50">
        <v>40176</v>
      </c>
      <c r="G75" s="34" t="s">
        <v>297</v>
      </c>
      <c r="H75" s="36" t="s">
        <v>298</v>
      </c>
      <c r="I75" s="34">
        <v>8</v>
      </c>
      <c r="J75" s="44" t="s">
        <v>306</v>
      </c>
      <c r="K75" s="34">
        <v>1</v>
      </c>
      <c r="L75" s="34">
        <v>7.5</v>
      </c>
      <c r="M75" s="34">
        <v>0.5</v>
      </c>
      <c r="N75" s="34">
        <f t="shared" si="2"/>
        <v>9</v>
      </c>
      <c r="O75" s="169">
        <f t="shared" si="3"/>
        <v>27.272727272727273</v>
      </c>
      <c r="P75" s="26"/>
      <c r="Q75" s="164"/>
      <c r="R75" s="164"/>
      <c r="S75" s="164"/>
      <c r="T75" s="164"/>
      <c r="U75" s="164"/>
      <c r="V75" s="164"/>
      <c r="W75" s="164"/>
    </row>
    <row r="78" spans="1:23" ht="15.75" customHeight="1">
      <c r="F78" s="173" t="s">
        <v>319</v>
      </c>
      <c r="G78" s="174"/>
      <c r="H78" s="174"/>
    </row>
  </sheetData>
  <sortState ref="A9:J91">
    <sortCondition ref="B9:B91"/>
  </sortState>
  <mergeCells count="1">
    <mergeCell ref="F78:H78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77"/>
  <sheetViews>
    <sheetView tabSelected="1" topLeftCell="A58" workbookViewId="0">
      <selection activeCell="J68" sqref="J68"/>
    </sheetView>
  </sheetViews>
  <sheetFormatPr defaultColWidth="12.5703125" defaultRowHeight="15.75" customHeight="1"/>
  <cols>
    <col min="1" max="1" width="3.42578125" customWidth="1"/>
    <col min="2" max="2" width="14.85546875" customWidth="1"/>
    <col min="3" max="3" width="12.140625" customWidth="1"/>
    <col min="4" max="4" width="14" customWidth="1"/>
    <col min="5" max="5" width="7.28515625" customWidth="1"/>
    <col min="7" max="7" width="10.7109375" customWidth="1"/>
    <col min="8" max="8" width="33.28515625" customWidth="1"/>
    <col min="9" max="9" width="6.140625" customWidth="1"/>
    <col min="10" max="10" width="30" customWidth="1"/>
    <col min="11" max="13" width="11.7109375" customWidth="1"/>
    <col min="14" max="15" width="14.7109375" customWidth="1"/>
  </cols>
  <sheetData>
    <row r="1" spans="1:16" ht="12.75">
      <c r="A1" s="1" t="s">
        <v>0</v>
      </c>
      <c r="B1" s="2" t="s">
        <v>1</v>
      </c>
      <c r="C1" s="3"/>
      <c r="D1" s="3"/>
      <c r="E1" s="3"/>
      <c r="F1" s="3"/>
      <c r="G1" s="3"/>
      <c r="H1" s="5"/>
      <c r="I1" s="5"/>
      <c r="J1" s="5"/>
      <c r="K1" s="93"/>
      <c r="L1" s="93"/>
      <c r="M1" s="93"/>
    </row>
    <row r="2" spans="1:16" ht="12.75">
      <c r="A2" s="5"/>
      <c r="B2" s="8" t="s">
        <v>2</v>
      </c>
      <c r="C2" s="9" t="s">
        <v>3</v>
      </c>
      <c r="D2" s="5" t="s">
        <v>0</v>
      </c>
      <c r="E2" s="5"/>
      <c r="F2" s="5"/>
      <c r="G2" s="5"/>
      <c r="H2" s="5"/>
      <c r="I2" s="5"/>
      <c r="J2" s="5"/>
      <c r="K2" s="93"/>
      <c r="L2" s="93"/>
      <c r="M2" s="93"/>
    </row>
    <row r="3" spans="1:16" ht="12.75">
      <c r="A3" s="5"/>
      <c r="B3" s="8" t="s">
        <v>4</v>
      </c>
      <c r="C3" s="10" t="s">
        <v>5</v>
      </c>
      <c r="D3" s="5"/>
      <c r="E3" s="5"/>
      <c r="F3" s="5"/>
      <c r="G3" s="5"/>
      <c r="H3" s="5"/>
      <c r="I3" s="5"/>
      <c r="J3" s="5"/>
      <c r="K3" s="93"/>
      <c r="L3" s="93"/>
      <c r="M3" s="93"/>
    </row>
    <row r="4" spans="1:16" ht="12.75">
      <c r="A4" s="5"/>
      <c r="B4" s="8" t="s">
        <v>6</v>
      </c>
      <c r="C4" s="10">
        <v>9</v>
      </c>
      <c r="D4" s="5"/>
      <c r="E4" s="5"/>
      <c r="F4" s="5"/>
      <c r="G4" s="5"/>
      <c r="H4" s="5"/>
      <c r="I4" s="5"/>
      <c r="J4" s="5"/>
      <c r="K4" s="93"/>
      <c r="L4" s="93"/>
      <c r="M4" s="93"/>
    </row>
    <row r="5" spans="1:16" ht="12.75">
      <c r="A5" s="5"/>
      <c r="B5" s="11" t="s">
        <v>7</v>
      </c>
      <c r="C5" s="12">
        <v>53.5</v>
      </c>
      <c r="D5" s="5"/>
      <c r="E5" s="5"/>
      <c r="F5" s="13"/>
      <c r="G5" s="5"/>
      <c r="H5" s="5"/>
      <c r="I5" s="5"/>
      <c r="J5" s="100"/>
      <c r="K5" s="93"/>
      <c r="L5" s="93"/>
      <c r="M5" s="93"/>
    </row>
    <row r="6" spans="1:16" ht="12.75">
      <c r="A6" s="14"/>
      <c r="B6" s="14"/>
      <c r="C6" s="14"/>
      <c r="D6" s="14"/>
      <c r="E6" s="14"/>
      <c r="F6" s="15"/>
      <c r="G6" s="16"/>
      <c r="H6" s="14"/>
      <c r="I6" s="99"/>
      <c r="J6" s="104"/>
      <c r="K6" s="104"/>
      <c r="L6" s="104"/>
      <c r="M6" s="104"/>
      <c r="N6" s="92"/>
      <c r="O6" s="92"/>
      <c r="P6" s="26"/>
    </row>
    <row r="7" spans="1:16" ht="39" customHeight="1">
      <c r="A7" s="70" t="s">
        <v>11</v>
      </c>
      <c r="B7" s="71" t="s">
        <v>12</v>
      </c>
      <c r="C7" s="71" t="s">
        <v>13</v>
      </c>
      <c r="D7" s="71" t="s">
        <v>14</v>
      </c>
      <c r="E7" s="71" t="s">
        <v>15</v>
      </c>
      <c r="F7" s="71" t="s">
        <v>16</v>
      </c>
      <c r="G7" s="71" t="s">
        <v>17</v>
      </c>
      <c r="H7" s="71" t="s">
        <v>18</v>
      </c>
      <c r="I7" s="71" t="s">
        <v>6</v>
      </c>
      <c r="J7" s="105" t="s">
        <v>19</v>
      </c>
      <c r="K7" s="101" t="s">
        <v>160</v>
      </c>
      <c r="L7" s="101" t="s">
        <v>161</v>
      </c>
      <c r="M7" s="102" t="s">
        <v>162</v>
      </c>
      <c r="N7" s="103" t="s">
        <v>21</v>
      </c>
      <c r="O7" s="103" t="s">
        <v>634</v>
      </c>
      <c r="P7" s="103" t="s">
        <v>20</v>
      </c>
    </row>
    <row r="8" spans="1:16" ht="15.75" customHeight="1">
      <c r="A8" s="73"/>
      <c r="K8" s="44"/>
      <c r="L8" s="44"/>
      <c r="M8" s="44"/>
      <c r="N8" s="75"/>
      <c r="O8" s="75"/>
      <c r="P8" s="75"/>
    </row>
    <row r="9" spans="1:16" ht="15.75" customHeight="1">
      <c r="A9" s="73">
        <v>1</v>
      </c>
      <c r="B9" s="40" t="s">
        <v>363</v>
      </c>
      <c r="C9" s="40" t="s">
        <v>74</v>
      </c>
      <c r="D9" s="40" t="s">
        <v>245</v>
      </c>
      <c r="E9" s="34" t="s">
        <v>10</v>
      </c>
      <c r="F9" s="79">
        <v>39704</v>
      </c>
      <c r="G9" s="34" t="s">
        <v>3</v>
      </c>
      <c r="H9" s="36" t="s">
        <v>143</v>
      </c>
      <c r="I9" s="34">
        <v>9</v>
      </c>
      <c r="J9" s="36" t="s">
        <v>620</v>
      </c>
      <c r="K9" s="97">
        <v>17</v>
      </c>
      <c r="L9" s="97">
        <v>21.5</v>
      </c>
      <c r="M9" s="97">
        <v>8.5</v>
      </c>
      <c r="N9" s="147">
        <f t="shared" ref="N9:N40" si="0">SUM(K9:M9)</f>
        <v>47</v>
      </c>
      <c r="O9" s="152">
        <f t="shared" ref="O9:O40" si="1">N9*100/53.5</f>
        <v>87.850467289719631</v>
      </c>
      <c r="P9" s="34" t="s">
        <v>635</v>
      </c>
    </row>
    <row r="10" spans="1:16" ht="15.75" customHeight="1">
      <c r="A10" s="73">
        <v>2</v>
      </c>
      <c r="B10" s="56" t="s">
        <v>602</v>
      </c>
      <c r="C10" s="56" t="s">
        <v>231</v>
      </c>
      <c r="D10" s="56" t="s">
        <v>604</v>
      </c>
      <c r="E10" s="141" t="s">
        <v>318</v>
      </c>
      <c r="F10" s="145">
        <v>39572</v>
      </c>
      <c r="G10" s="34" t="s">
        <v>3</v>
      </c>
      <c r="H10" s="48" t="s">
        <v>611</v>
      </c>
      <c r="I10" s="34">
        <v>9</v>
      </c>
      <c r="J10" s="144" t="s">
        <v>613</v>
      </c>
      <c r="K10" s="148">
        <v>15</v>
      </c>
      <c r="L10" s="148">
        <v>22.5</v>
      </c>
      <c r="M10" s="148">
        <v>8.5</v>
      </c>
      <c r="N10" s="147">
        <f t="shared" si="0"/>
        <v>46</v>
      </c>
      <c r="O10" s="152">
        <f t="shared" si="1"/>
        <v>85.981308411214954</v>
      </c>
      <c r="P10" s="34" t="s">
        <v>638</v>
      </c>
    </row>
    <row r="11" spans="1:16" ht="15.75" customHeight="1">
      <c r="A11" s="73">
        <v>3</v>
      </c>
      <c r="B11" s="56" t="s">
        <v>602</v>
      </c>
      <c r="C11" s="56" t="s">
        <v>603</v>
      </c>
      <c r="D11" s="56" t="s">
        <v>604</v>
      </c>
      <c r="E11" s="141" t="s">
        <v>318</v>
      </c>
      <c r="F11" s="145">
        <v>39572</v>
      </c>
      <c r="G11" s="34" t="s">
        <v>3</v>
      </c>
      <c r="H11" s="48" t="s">
        <v>611</v>
      </c>
      <c r="I11" s="34">
        <v>9</v>
      </c>
      <c r="J11" s="144" t="s">
        <v>613</v>
      </c>
      <c r="K11" s="151">
        <v>16</v>
      </c>
      <c r="L11" s="151">
        <v>20.5</v>
      </c>
      <c r="M11" s="151">
        <v>8.5</v>
      </c>
      <c r="N11" s="147">
        <f t="shared" si="0"/>
        <v>45</v>
      </c>
      <c r="O11" s="152">
        <f t="shared" si="1"/>
        <v>84.112149532710276</v>
      </c>
      <c r="P11" s="34" t="s">
        <v>638</v>
      </c>
    </row>
    <row r="12" spans="1:16" ht="15.75" customHeight="1">
      <c r="A12" s="73">
        <v>4</v>
      </c>
      <c r="B12" s="33" t="s">
        <v>328</v>
      </c>
      <c r="C12" s="33" t="s">
        <v>286</v>
      </c>
      <c r="D12" s="33" t="s">
        <v>419</v>
      </c>
      <c r="E12" s="34" t="s">
        <v>10</v>
      </c>
      <c r="F12" s="50">
        <v>39754</v>
      </c>
      <c r="G12" s="34" t="s">
        <v>3</v>
      </c>
      <c r="H12" s="36" t="s">
        <v>140</v>
      </c>
      <c r="I12" s="34">
        <v>9</v>
      </c>
      <c r="J12" s="36" t="s">
        <v>642</v>
      </c>
      <c r="K12" s="148">
        <v>18</v>
      </c>
      <c r="L12" s="148">
        <v>18.5</v>
      </c>
      <c r="M12" s="148">
        <v>6</v>
      </c>
      <c r="N12" s="147">
        <f t="shared" si="0"/>
        <v>42.5</v>
      </c>
      <c r="O12" s="152">
        <f t="shared" si="1"/>
        <v>79.439252336448604</v>
      </c>
      <c r="P12" s="34" t="s">
        <v>638</v>
      </c>
    </row>
    <row r="13" spans="1:16" ht="15.75" customHeight="1">
      <c r="A13" s="73">
        <v>5</v>
      </c>
      <c r="B13" s="56" t="s">
        <v>192</v>
      </c>
      <c r="C13" s="56" t="s">
        <v>612</v>
      </c>
      <c r="D13" s="56" t="s">
        <v>217</v>
      </c>
      <c r="E13" s="141" t="s">
        <v>318</v>
      </c>
      <c r="F13" s="145">
        <v>39702</v>
      </c>
      <c r="G13" s="34" t="s">
        <v>3</v>
      </c>
      <c r="H13" s="48" t="s">
        <v>611</v>
      </c>
      <c r="I13" s="34">
        <v>9</v>
      </c>
      <c r="J13" s="144" t="s">
        <v>613</v>
      </c>
      <c r="K13" s="97">
        <v>15</v>
      </c>
      <c r="L13" s="97">
        <v>19.5</v>
      </c>
      <c r="M13" s="97">
        <v>7</v>
      </c>
      <c r="N13" s="147">
        <f t="shared" si="0"/>
        <v>41.5</v>
      </c>
      <c r="O13" s="152">
        <f t="shared" si="1"/>
        <v>77.570093457943926</v>
      </c>
      <c r="P13" s="34" t="s">
        <v>638</v>
      </c>
    </row>
    <row r="14" spans="1:16" ht="15.75" customHeight="1">
      <c r="A14" s="73">
        <v>6</v>
      </c>
      <c r="B14" s="40" t="s">
        <v>352</v>
      </c>
      <c r="C14" s="40" t="s">
        <v>353</v>
      </c>
      <c r="D14" s="40" t="s">
        <v>354</v>
      </c>
      <c r="E14" s="34" t="s">
        <v>10</v>
      </c>
      <c r="F14" s="96">
        <v>39786</v>
      </c>
      <c r="G14" s="34" t="s">
        <v>3</v>
      </c>
      <c r="H14" s="48" t="s">
        <v>426</v>
      </c>
      <c r="I14" s="34">
        <v>9</v>
      </c>
      <c r="J14" s="48" t="s">
        <v>430</v>
      </c>
      <c r="K14" s="97">
        <v>14</v>
      </c>
      <c r="L14" s="97">
        <v>18</v>
      </c>
      <c r="M14" s="97">
        <v>5.5</v>
      </c>
      <c r="N14" s="147">
        <f t="shared" si="0"/>
        <v>37.5</v>
      </c>
      <c r="O14" s="152">
        <f t="shared" si="1"/>
        <v>70.09345794392523</v>
      </c>
      <c r="P14" s="34" t="s">
        <v>638</v>
      </c>
    </row>
    <row r="15" spans="1:16" ht="15.75" customHeight="1">
      <c r="A15" s="73">
        <v>7</v>
      </c>
      <c r="B15" s="42" t="s">
        <v>378</v>
      </c>
      <c r="C15" s="42" t="s">
        <v>226</v>
      </c>
      <c r="D15" s="42" t="s">
        <v>119</v>
      </c>
      <c r="E15" s="34" t="s">
        <v>318</v>
      </c>
      <c r="F15" s="76">
        <v>39786</v>
      </c>
      <c r="G15" s="34" t="s">
        <v>3</v>
      </c>
      <c r="H15" s="44" t="s">
        <v>142</v>
      </c>
      <c r="I15" s="34">
        <v>9</v>
      </c>
      <c r="J15" s="48" t="s">
        <v>429</v>
      </c>
      <c r="K15" s="97">
        <v>14</v>
      </c>
      <c r="L15" s="97">
        <v>16</v>
      </c>
      <c r="M15" s="97">
        <v>6.5</v>
      </c>
      <c r="N15" s="147">
        <f t="shared" si="0"/>
        <v>36.5</v>
      </c>
      <c r="O15" s="152">
        <f t="shared" si="1"/>
        <v>68.224299065420567</v>
      </c>
      <c r="P15" s="34" t="s">
        <v>638</v>
      </c>
    </row>
    <row r="16" spans="1:16" ht="15.75" customHeight="1">
      <c r="A16" s="73">
        <v>8</v>
      </c>
      <c r="B16" s="33" t="s">
        <v>393</v>
      </c>
      <c r="C16" s="33" t="s">
        <v>394</v>
      </c>
      <c r="D16" s="33" t="s">
        <v>257</v>
      </c>
      <c r="E16" s="34" t="s">
        <v>318</v>
      </c>
      <c r="F16" s="50">
        <v>39888</v>
      </c>
      <c r="G16" s="34" t="s">
        <v>3</v>
      </c>
      <c r="H16" s="36" t="s">
        <v>140</v>
      </c>
      <c r="I16" s="34">
        <v>9</v>
      </c>
      <c r="J16" s="36" t="s">
        <v>642</v>
      </c>
      <c r="K16" s="34">
        <v>11</v>
      </c>
      <c r="L16" s="34">
        <v>19</v>
      </c>
      <c r="M16" s="34">
        <v>6</v>
      </c>
      <c r="N16" s="147">
        <f t="shared" si="0"/>
        <v>36</v>
      </c>
      <c r="O16" s="152">
        <f t="shared" si="1"/>
        <v>67.289719626168221</v>
      </c>
      <c r="P16" s="34" t="s">
        <v>638</v>
      </c>
    </row>
    <row r="17" spans="1:16" ht="15.75" customHeight="1">
      <c r="A17" s="73">
        <v>9</v>
      </c>
      <c r="B17" s="94" t="s">
        <v>411</v>
      </c>
      <c r="C17" s="94" t="s">
        <v>67</v>
      </c>
      <c r="D17" s="94" t="s">
        <v>412</v>
      </c>
      <c r="E17" s="34" t="s">
        <v>318</v>
      </c>
      <c r="F17" s="78">
        <v>39711</v>
      </c>
      <c r="G17" s="34" t="s">
        <v>3</v>
      </c>
      <c r="H17" s="48" t="s">
        <v>425</v>
      </c>
      <c r="I17" s="34">
        <v>9</v>
      </c>
      <c r="J17" s="48" t="s">
        <v>428</v>
      </c>
      <c r="K17" s="97">
        <v>11</v>
      </c>
      <c r="L17" s="97">
        <v>18.5</v>
      </c>
      <c r="M17" s="97">
        <v>6</v>
      </c>
      <c r="N17" s="147">
        <f t="shared" si="0"/>
        <v>35.5</v>
      </c>
      <c r="O17" s="152">
        <f t="shared" si="1"/>
        <v>66.355140186915889</v>
      </c>
      <c r="P17" s="34" t="s">
        <v>638</v>
      </c>
    </row>
    <row r="18" spans="1:16" ht="15.75" customHeight="1">
      <c r="A18" s="73">
        <v>10</v>
      </c>
      <c r="B18" s="46" t="s">
        <v>324</v>
      </c>
      <c r="C18" s="46" t="s">
        <v>71</v>
      </c>
      <c r="D18" s="46" t="s">
        <v>254</v>
      </c>
      <c r="E18" s="34" t="s">
        <v>318</v>
      </c>
      <c r="F18" s="50">
        <v>39552</v>
      </c>
      <c r="G18" s="34" t="s">
        <v>3</v>
      </c>
      <c r="H18" s="36" t="s">
        <v>143</v>
      </c>
      <c r="I18" s="34">
        <v>9</v>
      </c>
      <c r="J18" s="36" t="s">
        <v>620</v>
      </c>
      <c r="K18" s="150">
        <v>9</v>
      </c>
      <c r="L18" s="150">
        <v>19.5</v>
      </c>
      <c r="M18" s="150">
        <v>6</v>
      </c>
      <c r="N18" s="147">
        <f t="shared" si="0"/>
        <v>34.5</v>
      </c>
      <c r="O18" s="152">
        <f t="shared" si="1"/>
        <v>64.485981308411212</v>
      </c>
      <c r="P18" s="34" t="s">
        <v>638</v>
      </c>
    </row>
    <row r="19" spans="1:16" ht="15.75" customHeight="1">
      <c r="A19" s="73">
        <v>11</v>
      </c>
      <c r="B19" s="94" t="s">
        <v>341</v>
      </c>
      <c r="C19" s="94" t="s">
        <v>117</v>
      </c>
      <c r="D19" s="94" t="s">
        <v>24</v>
      </c>
      <c r="E19" s="34" t="s">
        <v>10</v>
      </c>
      <c r="F19" s="78">
        <v>39779</v>
      </c>
      <c r="G19" s="34" t="s">
        <v>3</v>
      </c>
      <c r="H19" s="48" t="s">
        <v>425</v>
      </c>
      <c r="I19" s="34">
        <v>9</v>
      </c>
      <c r="J19" s="48" t="s">
        <v>428</v>
      </c>
      <c r="K19" s="150">
        <v>9</v>
      </c>
      <c r="L19" s="150">
        <v>18.5</v>
      </c>
      <c r="M19" s="150">
        <v>7</v>
      </c>
      <c r="N19" s="147">
        <f t="shared" si="0"/>
        <v>34.5</v>
      </c>
      <c r="O19" s="152">
        <f t="shared" si="1"/>
        <v>64.485981308411212</v>
      </c>
      <c r="P19" s="34" t="s">
        <v>638</v>
      </c>
    </row>
    <row r="20" spans="1:16" ht="15.75" customHeight="1">
      <c r="A20" s="73">
        <v>12</v>
      </c>
      <c r="B20" s="42" t="s">
        <v>230</v>
      </c>
      <c r="C20" s="42" t="s">
        <v>67</v>
      </c>
      <c r="D20" s="42" t="s">
        <v>36</v>
      </c>
      <c r="E20" s="34" t="s">
        <v>318</v>
      </c>
      <c r="F20" s="96">
        <v>39877</v>
      </c>
      <c r="G20" s="34" t="s">
        <v>3</v>
      </c>
      <c r="H20" s="44" t="s">
        <v>142</v>
      </c>
      <c r="I20" s="34">
        <v>9</v>
      </c>
      <c r="J20" s="48" t="s">
        <v>429</v>
      </c>
      <c r="K20" s="148">
        <v>11</v>
      </c>
      <c r="L20" s="148">
        <v>18.5</v>
      </c>
      <c r="M20" s="148">
        <v>5</v>
      </c>
      <c r="N20" s="147">
        <f t="shared" si="0"/>
        <v>34.5</v>
      </c>
      <c r="O20" s="152">
        <f t="shared" si="1"/>
        <v>64.485981308411212</v>
      </c>
      <c r="P20" s="34" t="s">
        <v>638</v>
      </c>
    </row>
    <row r="21" spans="1:16" ht="15.75" customHeight="1">
      <c r="A21" s="73">
        <v>13</v>
      </c>
      <c r="B21" s="40" t="s">
        <v>608</v>
      </c>
      <c r="C21" s="40" t="s">
        <v>609</v>
      </c>
      <c r="D21" s="40" t="s">
        <v>253</v>
      </c>
      <c r="E21" s="141" t="s">
        <v>318</v>
      </c>
      <c r="F21" s="41">
        <v>39602</v>
      </c>
      <c r="G21" s="34" t="s">
        <v>3</v>
      </c>
      <c r="H21" s="36" t="s">
        <v>146</v>
      </c>
      <c r="I21" s="34">
        <v>9</v>
      </c>
      <c r="J21" s="142" t="s">
        <v>317</v>
      </c>
      <c r="K21" s="97">
        <v>9</v>
      </c>
      <c r="L21" s="97">
        <v>19</v>
      </c>
      <c r="M21" s="97">
        <v>6</v>
      </c>
      <c r="N21" s="147">
        <f t="shared" si="0"/>
        <v>34</v>
      </c>
      <c r="O21" s="152">
        <f t="shared" si="1"/>
        <v>63.55140186915888</v>
      </c>
      <c r="P21" s="34" t="s">
        <v>638</v>
      </c>
    </row>
    <row r="22" spans="1:16" ht="15.75" customHeight="1">
      <c r="A22" s="73">
        <v>14</v>
      </c>
      <c r="B22" s="46" t="s">
        <v>320</v>
      </c>
      <c r="C22" s="46" t="s">
        <v>321</v>
      </c>
      <c r="D22" s="46" t="s">
        <v>36</v>
      </c>
      <c r="E22" s="34" t="s">
        <v>318</v>
      </c>
      <c r="F22" s="77">
        <v>39671</v>
      </c>
      <c r="G22" s="34" t="s">
        <v>3</v>
      </c>
      <c r="H22" s="44" t="s">
        <v>298</v>
      </c>
      <c r="I22" s="34">
        <v>9</v>
      </c>
      <c r="J22" s="44" t="s">
        <v>427</v>
      </c>
      <c r="K22" s="34">
        <v>8</v>
      </c>
      <c r="L22" s="34">
        <v>19.5</v>
      </c>
      <c r="M22" s="34">
        <v>6.5</v>
      </c>
      <c r="N22" s="147">
        <f t="shared" si="0"/>
        <v>34</v>
      </c>
      <c r="O22" s="152">
        <f t="shared" si="1"/>
        <v>63.55140186915888</v>
      </c>
      <c r="P22" s="34" t="s">
        <v>638</v>
      </c>
    </row>
    <row r="23" spans="1:16" ht="15.75" customHeight="1">
      <c r="A23" s="73">
        <v>15</v>
      </c>
      <c r="B23" s="36" t="s">
        <v>606</v>
      </c>
      <c r="C23" s="36" t="s">
        <v>106</v>
      </c>
      <c r="D23" s="36" t="s">
        <v>607</v>
      </c>
      <c r="E23" s="141" t="s">
        <v>318</v>
      </c>
      <c r="F23" s="50">
        <v>39527</v>
      </c>
      <c r="G23" s="34" t="s">
        <v>3</v>
      </c>
      <c r="H23" s="36" t="s">
        <v>147</v>
      </c>
      <c r="I23" s="34">
        <v>9</v>
      </c>
      <c r="J23" s="156" t="s">
        <v>157</v>
      </c>
      <c r="K23" s="34">
        <v>10</v>
      </c>
      <c r="L23" s="34">
        <v>17.5</v>
      </c>
      <c r="M23" s="34">
        <v>6</v>
      </c>
      <c r="N23" s="147">
        <f t="shared" si="0"/>
        <v>33.5</v>
      </c>
      <c r="O23" s="152">
        <f t="shared" si="1"/>
        <v>62.616822429906541</v>
      </c>
      <c r="P23" s="34" t="s">
        <v>638</v>
      </c>
    </row>
    <row r="24" spans="1:16" ht="15.75" customHeight="1">
      <c r="A24" s="73">
        <v>16</v>
      </c>
      <c r="B24" s="94" t="s">
        <v>356</v>
      </c>
      <c r="C24" s="94" t="s">
        <v>323</v>
      </c>
      <c r="D24" s="94" t="s">
        <v>36</v>
      </c>
      <c r="E24" s="34" t="s">
        <v>318</v>
      </c>
      <c r="F24" s="78">
        <v>39583</v>
      </c>
      <c r="G24" s="34" t="s">
        <v>3</v>
      </c>
      <c r="H24" s="48" t="s">
        <v>425</v>
      </c>
      <c r="I24" s="34">
        <v>9</v>
      </c>
      <c r="J24" s="48" t="s">
        <v>428</v>
      </c>
      <c r="K24" s="147">
        <v>12</v>
      </c>
      <c r="L24" s="147">
        <v>16</v>
      </c>
      <c r="M24" s="147">
        <v>5.5</v>
      </c>
      <c r="N24" s="147">
        <f t="shared" si="0"/>
        <v>33.5</v>
      </c>
      <c r="O24" s="152">
        <f t="shared" si="1"/>
        <v>62.616822429906541</v>
      </c>
      <c r="P24" s="34" t="s">
        <v>638</v>
      </c>
    </row>
    <row r="25" spans="1:16" ht="15.75" customHeight="1">
      <c r="A25" s="73">
        <v>17</v>
      </c>
      <c r="B25" s="42" t="s">
        <v>374</v>
      </c>
      <c r="C25" s="42" t="s">
        <v>35</v>
      </c>
      <c r="D25" s="42" t="s">
        <v>36</v>
      </c>
      <c r="E25" s="34" t="s">
        <v>318</v>
      </c>
      <c r="F25" s="96">
        <v>39687</v>
      </c>
      <c r="G25" s="34" t="s">
        <v>3</v>
      </c>
      <c r="H25" s="44" t="s">
        <v>142</v>
      </c>
      <c r="I25" s="34">
        <v>9</v>
      </c>
      <c r="J25" s="48" t="s">
        <v>429</v>
      </c>
      <c r="K25" s="34">
        <v>10</v>
      </c>
      <c r="L25" s="34">
        <v>18.5</v>
      </c>
      <c r="M25" s="34">
        <v>4.5</v>
      </c>
      <c r="N25" s="147">
        <f t="shared" si="0"/>
        <v>33</v>
      </c>
      <c r="O25" s="152">
        <f t="shared" si="1"/>
        <v>61.682242990654203</v>
      </c>
      <c r="P25" s="34" t="s">
        <v>638</v>
      </c>
    </row>
    <row r="26" spans="1:16" ht="15.75" customHeight="1">
      <c r="A26" s="73">
        <v>18</v>
      </c>
      <c r="B26" s="42" t="s">
        <v>368</v>
      </c>
      <c r="C26" s="42" t="s">
        <v>369</v>
      </c>
      <c r="D26" s="42" t="s">
        <v>370</v>
      </c>
      <c r="E26" s="34" t="s">
        <v>318</v>
      </c>
      <c r="F26" s="78">
        <v>39750</v>
      </c>
      <c r="G26" s="34" t="s">
        <v>3</v>
      </c>
      <c r="H26" s="44" t="s">
        <v>142</v>
      </c>
      <c r="I26" s="34">
        <v>9</v>
      </c>
      <c r="J26" s="48" t="s">
        <v>429</v>
      </c>
      <c r="K26" s="150">
        <v>7</v>
      </c>
      <c r="L26" s="150">
        <v>21</v>
      </c>
      <c r="M26" s="150">
        <v>4.5</v>
      </c>
      <c r="N26" s="147">
        <f t="shared" si="0"/>
        <v>32.5</v>
      </c>
      <c r="O26" s="152">
        <f t="shared" si="1"/>
        <v>60.747663551401871</v>
      </c>
      <c r="P26" s="75"/>
    </row>
    <row r="27" spans="1:16" ht="15.75" customHeight="1">
      <c r="A27" s="73">
        <v>19</v>
      </c>
      <c r="B27" s="56" t="s">
        <v>452</v>
      </c>
      <c r="C27" s="56" t="s">
        <v>244</v>
      </c>
      <c r="D27" s="56" t="s">
        <v>605</v>
      </c>
      <c r="E27" s="141" t="s">
        <v>10</v>
      </c>
      <c r="F27" s="78">
        <v>39471</v>
      </c>
      <c r="G27" s="34" t="s">
        <v>3</v>
      </c>
      <c r="H27" s="48" t="s">
        <v>611</v>
      </c>
      <c r="I27" s="34">
        <v>9</v>
      </c>
      <c r="J27" s="56" t="s">
        <v>626</v>
      </c>
      <c r="K27" s="34">
        <v>11</v>
      </c>
      <c r="L27" s="34">
        <v>17.5</v>
      </c>
      <c r="M27" s="34">
        <v>4</v>
      </c>
      <c r="N27" s="147">
        <f t="shared" si="0"/>
        <v>32.5</v>
      </c>
      <c r="O27" s="152">
        <f t="shared" si="1"/>
        <v>60.747663551401871</v>
      </c>
      <c r="P27" s="75"/>
    </row>
    <row r="28" spans="1:16" ht="15.75" customHeight="1">
      <c r="A28" s="73">
        <v>20</v>
      </c>
      <c r="B28" s="42" t="s">
        <v>330</v>
      </c>
      <c r="C28" s="42" t="s">
        <v>67</v>
      </c>
      <c r="D28" s="42" t="s">
        <v>331</v>
      </c>
      <c r="E28" s="34" t="s">
        <v>318</v>
      </c>
      <c r="F28" s="90">
        <v>39712</v>
      </c>
      <c r="G28" s="34" t="s">
        <v>3</v>
      </c>
      <c r="H28" s="44" t="s">
        <v>142</v>
      </c>
      <c r="I28" s="34">
        <v>9</v>
      </c>
      <c r="J28" s="48" t="s">
        <v>429</v>
      </c>
      <c r="K28" s="97">
        <v>11</v>
      </c>
      <c r="L28" s="97">
        <v>17</v>
      </c>
      <c r="M28" s="97">
        <v>4</v>
      </c>
      <c r="N28" s="147">
        <f t="shared" si="0"/>
        <v>32</v>
      </c>
      <c r="O28" s="152">
        <f t="shared" si="1"/>
        <v>59.813084112149532</v>
      </c>
      <c r="P28" s="75"/>
    </row>
    <row r="29" spans="1:16" ht="15.75" customHeight="1">
      <c r="A29" s="73">
        <v>21</v>
      </c>
      <c r="B29" s="51" t="s">
        <v>360</v>
      </c>
      <c r="C29" s="51" t="s">
        <v>380</v>
      </c>
      <c r="D29" s="51" t="s">
        <v>362</v>
      </c>
      <c r="E29" s="34" t="s">
        <v>318</v>
      </c>
      <c r="F29" s="50">
        <v>39912</v>
      </c>
      <c r="G29" s="34" t="s">
        <v>3</v>
      </c>
      <c r="H29" s="52" t="s">
        <v>149</v>
      </c>
      <c r="I29" s="34">
        <v>9</v>
      </c>
      <c r="J29" s="52" t="s">
        <v>309</v>
      </c>
      <c r="K29" s="97">
        <v>10</v>
      </c>
      <c r="L29" s="97">
        <v>14.5</v>
      </c>
      <c r="M29" s="97">
        <v>7.5</v>
      </c>
      <c r="N29" s="147">
        <f t="shared" si="0"/>
        <v>32</v>
      </c>
      <c r="O29" s="152">
        <f t="shared" si="1"/>
        <v>59.813084112149532</v>
      </c>
      <c r="P29" s="75"/>
    </row>
    <row r="30" spans="1:16" ht="15.75" customHeight="1">
      <c r="A30" s="73">
        <v>22</v>
      </c>
      <c r="B30" s="94" t="s">
        <v>118</v>
      </c>
      <c r="C30" s="94" t="s">
        <v>408</v>
      </c>
      <c r="D30" s="94" t="s">
        <v>122</v>
      </c>
      <c r="E30" s="34" t="s">
        <v>318</v>
      </c>
      <c r="F30" s="78">
        <v>39983</v>
      </c>
      <c r="G30" s="34" t="s">
        <v>3</v>
      </c>
      <c r="H30" s="48" t="s">
        <v>425</v>
      </c>
      <c r="I30" s="34">
        <v>9</v>
      </c>
      <c r="J30" s="48" t="s">
        <v>428</v>
      </c>
      <c r="K30" s="97">
        <v>8</v>
      </c>
      <c r="L30" s="97">
        <v>19</v>
      </c>
      <c r="M30" s="97">
        <v>5</v>
      </c>
      <c r="N30" s="147">
        <f t="shared" si="0"/>
        <v>32</v>
      </c>
      <c r="O30" s="152">
        <f t="shared" si="1"/>
        <v>59.813084112149532</v>
      </c>
      <c r="P30" s="75"/>
    </row>
    <row r="31" spans="1:16" ht="15.75" customHeight="1">
      <c r="A31" s="73">
        <v>23</v>
      </c>
      <c r="B31" s="94" t="s">
        <v>322</v>
      </c>
      <c r="C31" s="94" t="s">
        <v>323</v>
      </c>
      <c r="D31" s="94" t="s">
        <v>294</v>
      </c>
      <c r="E31" s="34" t="s">
        <v>318</v>
      </c>
      <c r="F31" s="78">
        <v>39502</v>
      </c>
      <c r="G31" s="34" t="s">
        <v>3</v>
      </c>
      <c r="H31" s="48" t="s">
        <v>425</v>
      </c>
      <c r="I31" s="34">
        <v>9</v>
      </c>
      <c r="J31" s="48" t="s">
        <v>428</v>
      </c>
      <c r="K31" s="97">
        <v>9</v>
      </c>
      <c r="L31" s="97">
        <v>18</v>
      </c>
      <c r="M31" s="97">
        <v>4.5</v>
      </c>
      <c r="N31" s="147">
        <f t="shared" si="0"/>
        <v>31.5</v>
      </c>
      <c r="O31" s="152">
        <f t="shared" si="1"/>
        <v>58.878504672897193</v>
      </c>
      <c r="P31" s="75"/>
    </row>
    <row r="32" spans="1:16" ht="15.75" customHeight="1">
      <c r="A32" s="73">
        <v>24</v>
      </c>
      <c r="B32" s="40" t="s">
        <v>332</v>
      </c>
      <c r="C32" s="40" t="s">
        <v>333</v>
      </c>
      <c r="D32" s="40" t="s">
        <v>39</v>
      </c>
      <c r="E32" s="34" t="s">
        <v>318</v>
      </c>
      <c r="F32" s="50">
        <v>39489</v>
      </c>
      <c r="G32" s="34" t="s">
        <v>3</v>
      </c>
      <c r="H32" s="36" t="s">
        <v>300</v>
      </c>
      <c r="I32" s="34">
        <v>9</v>
      </c>
      <c r="J32" s="36" t="s">
        <v>151</v>
      </c>
      <c r="K32" s="148">
        <v>9</v>
      </c>
      <c r="L32" s="148">
        <v>17</v>
      </c>
      <c r="M32" s="148">
        <v>5</v>
      </c>
      <c r="N32" s="147">
        <f t="shared" si="0"/>
        <v>31</v>
      </c>
      <c r="O32" s="152">
        <f t="shared" si="1"/>
        <v>57.943925233644862</v>
      </c>
      <c r="P32" s="75"/>
    </row>
    <row r="33" spans="1:16" ht="15.75" customHeight="1">
      <c r="A33" s="73">
        <v>25</v>
      </c>
      <c r="B33" s="42" t="s">
        <v>390</v>
      </c>
      <c r="C33" s="42" t="s">
        <v>391</v>
      </c>
      <c r="D33" s="42" t="s">
        <v>105</v>
      </c>
      <c r="E33" s="34" t="s">
        <v>10</v>
      </c>
      <c r="F33" s="96">
        <v>39915</v>
      </c>
      <c r="G33" s="34" t="s">
        <v>3</v>
      </c>
      <c r="H33" s="44" t="s">
        <v>142</v>
      </c>
      <c r="I33" s="34">
        <v>9</v>
      </c>
      <c r="J33" s="48" t="s">
        <v>429</v>
      </c>
      <c r="K33" s="148">
        <v>11</v>
      </c>
      <c r="L33" s="148">
        <v>14</v>
      </c>
      <c r="M33" s="148">
        <v>5.5</v>
      </c>
      <c r="N33" s="147">
        <f t="shared" si="0"/>
        <v>30.5</v>
      </c>
      <c r="O33" s="152">
        <f t="shared" si="1"/>
        <v>57.009345794392523</v>
      </c>
      <c r="P33" s="75"/>
    </row>
    <row r="34" spans="1:16" ht="15.75" customHeight="1">
      <c r="A34" s="73">
        <v>26</v>
      </c>
      <c r="B34" s="95" t="s">
        <v>382</v>
      </c>
      <c r="C34" s="95" t="s">
        <v>71</v>
      </c>
      <c r="D34" s="95" t="s">
        <v>122</v>
      </c>
      <c r="E34" s="34" t="s">
        <v>318</v>
      </c>
      <c r="F34" s="50">
        <v>39559</v>
      </c>
      <c r="G34" s="34" t="s">
        <v>3</v>
      </c>
      <c r="H34" s="52" t="s">
        <v>149</v>
      </c>
      <c r="I34" s="34">
        <v>9</v>
      </c>
      <c r="J34" s="52" t="s">
        <v>309</v>
      </c>
      <c r="K34" s="151">
        <v>7</v>
      </c>
      <c r="L34" s="151">
        <v>18</v>
      </c>
      <c r="M34" s="151">
        <v>5</v>
      </c>
      <c r="N34" s="147">
        <f t="shared" si="0"/>
        <v>30</v>
      </c>
      <c r="O34" s="152">
        <f t="shared" si="1"/>
        <v>56.074766355140184</v>
      </c>
      <c r="P34" s="75"/>
    </row>
    <row r="35" spans="1:16" ht="15.75" customHeight="1">
      <c r="A35" s="73">
        <v>27</v>
      </c>
      <c r="B35" s="51" t="s">
        <v>349</v>
      </c>
      <c r="C35" s="51" t="s">
        <v>60</v>
      </c>
      <c r="D35" s="51" t="s">
        <v>93</v>
      </c>
      <c r="E35" s="34" t="s">
        <v>10</v>
      </c>
      <c r="F35" s="83" t="s">
        <v>421</v>
      </c>
      <c r="G35" s="34" t="s">
        <v>3</v>
      </c>
      <c r="H35" s="52" t="s">
        <v>149</v>
      </c>
      <c r="I35" s="34">
        <v>9</v>
      </c>
      <c r="J35" s="52" t="s">
        <v>309</v>
      </c>
      <c r="K35" s="97">
        <v>9</v>
      </c>
      <c r="L35" s="97">
        <v>17</v>
      </c>
      <c r="M35" s="97">
        <v>4.5</v>
      </c>
      <c r="N35" s="147">
        <f t="shared" si="0"/>
        <v>30.5</v>
      </c>
      <c r="O35" s="152">
        <f t="shared" si="1"/>
        <v>57.009345794392523</v>
      </c>
      <c r="P35" s="75"/>
    </row>
    <row r="36" spans="1:16" ht="15.75" customHeight="1">
      <c r="A36" s="73">
        <v>28</v>
      </c>
      <c r="B36" s="39" t="s">
        <v>610</v>
      </c>
      <c r="C36" s="39" t="s">
        <v>174</v>
      </c>
      <c r="D36" s="39" t="s">
        <v>122</v>
      </c>
      <c r="E36" s="141" t="s">
        <v>318</v>
      </c>
      <c r="F36" s="50">
        <v>39633</v>
      </c>
      <c r="G36" s="34" t="s">
        <v>3</v>
      </c>
      <c r="H36" s="36" t="s">
        <v>146</v>
      </c>
      <c r="I36" s="34">
        <v>9</v>
      </c>
      <c r="J36" s="143" t="s">
        <v>317</v>
      </c>
      <c r="K36" s="148">
        <v>9</v>
      </c>
      <c r="L36" s="148">
        <v>16</v>
      </c>
      <c r="M36" s="148">
        <v>5</v>
      </c>
      <c r="N36" s="147">
        <f t="shared" si="0"/>
        <v>30</v>
      </c>
      <c r="O36" s="152">
        <f t="shared" si="1"/>
        <v>56.074766355140184</v>
      </c>
      <c r="P36" s="75"/>
    </row>
    <row r="37" spans="1:16" ht="15.75" customHeight="1">
      <c r="A37" s="73">
        <v>29</v>
      </c>
      <c r="B37" s="40" t="s">
        <v>340</v>
      </c>
      <c r="C37" s="40" t="s">
        <v>293</v>
      </c>
      <c r="D37" s="40" t="s">
        <v>135</v>
      </c>
      <c r="E37" s="34" t="s">
        <v>318</v>
      </c>
      <c r="F37" s="50">
        <v>39890</v>
      </c>
      <c r="G37" s="34" t="s">
        <v>3</v>
      </c>
      <c r="H37" s="36" t="s">
        <v>146</v>
      </c>
      <c r="I37" s="34">
        <v>9</v>
      </c>
      <c r="J37" s="36" t="s">
        <v>317</v>
      </c>
      <c r="K37" s="97">
        <v>6</v>
      </c>
      <c r="L37" s="97">
        <v>19</v>
      </c>
      <c r="M37" s="97">
        <v>5</v>
      </c>
      <c r="N37" s="147">
        <f t="shared" si="0"/>
        <v>30</v>
      </c>
      <c r="O37" s="152">
        <f t="shared" si="1"/>
        <v>56.074766355140184</v>
      </c>
      <c r="P37" s="75"/>
    </row>
    <row r="38" spans="1:16" ht="15.75" customHeight="1">
      <c r="A38" s="73">
        <v>30</v>
      </c>
      <c r="B38" s="42" t="s">
        <v>192</v>
      </c>
      <c r="C38" s="42" t="s">
        <v>163</v>
      </c>
      <c r="D38" s="42" t="s">
        <v>99</v>
      </c>
      <c r="E38" s="34" t="s">
        <v>318</v>
      </c>
      <c r="F38" s="96">
        <v>39819</v>
      </c>
      <c r="G38" s="34" t="s">
        <v>3</v>
      </c>
      <c r="H38" s="44" t="s">
        <v>142</v>
      </c>
      <c r="I38" s="34">
        <v>9</v>
      </c>
      <c r="J38" s="48" t="s">
        <v>429</v>
      </c>
      <c r="K38" s="148">
        <v>9</v>
      </c>
      <c r="L38" s="148">
        <v>15.5</v>
      </c>
      <c r="M38" s="148">
        <v>5.5</v>
      </c>
      <c r="N38" s="147">
        <f t="shared" si="0"/>
        <v>30</v>
      </c>
      <c r="O38" s="152">
        <f t="shared" si="1"/>
        <v>56.074766355140184</v>
      </c>
      <c r="P38" s="75"/>
    </row>
    <row r="39" spans="1:16" ht="15.75" customHeight="1">
      <c r="A39" s="73">
        <v>31</v>
      </c>
      <c r="B39" s="42" t="s">
        <v>357</v>
      </c>
      <c r="C39" s="42" t="s">
        <v>358</v>
      </c>
      <c r="D39" s="42" t="s">
        <v>138</v>
      </c>
      <c r="E39" s="34" t="s">
        <v>318</v>
      </c>
      <c r="F39" s="96">
        <v>39623</v>
      </c>
      <c r="G39" s="34" t="s">
        <v>3</v>
      </c>
      <c r="H39" s="44" t="s">
        <v>142</v>
      </c>
      <c r="I39" s="34">
        <v>9</v>
      </c>
      <c r="J39" s="48" t="s">
        <v>429</v>
      </c>
      <c r="K39" s="148">
        <v>8</v>
      </c>
      <c r="L39" s="148">
        <v>16.5</v>
      </c>
      <c r="M39" s="148">
        <v>5.5</v>
      </c>
      <c r="N39" s="147">
        <f t="shared" si="0"/>
        <v>30</v>
      </c>
      <c r="O39" s="152">
        <f t="shared" si="1"/>
        <v>56.074766355140184</v>
      </c>
      <c r="P39" s="75"/>
    </row>
    <row r="40" spans="1:16" ht="15.75" customHeight="1">
      <c r="A40" s="73">
        <v>32</v>
      </c>
      <c r="B40" s="47" t="s">
        <v>91</v>
      </c>
      <c r="C40" s="47" t="s">
        <v>406</v>
      </c>
      <c r="D40" s="47" t="s">
        <v>407</v>
      </c>
      <c r="E40" s="34" t="s">
        <v>10</v>
      </c>
      <c r="F40" s="98" t="s">
        <v>423</v>
      </c>
      <c r="G40" s="34" t="s">
        <v>3</v>
      </c>
      <c r="H40" s="48" t="s">
        <v>304</v>
      </c>
      <c r="I40" s="34">
        <v>9</v>
      </c>
      <c r="J40" s="48" t="s">
        <v>155</v>
      </c>
      <c r="K40" s="97">
        <v>8</v>
      </c>
      <c r="L40" s="97">
        <v>16.5</v>
      </c>
      <c r="M40" s="97">
        <v>5</v>
      </c>
      <c r="N40" s="147">
        <f t="shared" si="0"/>
        <v>29.5</v>
      </c>
      <c r="O40" s="152">
        <f t="shared" si="1"/>
        <v>55.140186915887853</v>
      </c>
      <c r="P40" s="75"/>
    </row>
    <row r="41" spans="1:16" ht="15.75" customHeight="1">
      <c r="A41" s="73">
        <v>33</v>
      </c>
      <c r="B41" s="42" t="s">
        <v>337</v>
      </c>
      <c r="C41" s="42" t="s">
        <v>338</v>
      </c>
      <c r="D41" s="42" t="s">
        <v>339</v>
      </c>
      <c r="E41" s="34" t="s">
        <v>318</v>
      </c>
      <c r="F41" s="78">
        <v>39455</v>
      </c>
      <c r="G41" s="34" t="s">
        <v>3</v>
      </c>
      <c r="H41" s="44" t="s">
        <v>142</v>
      </c>
      <c r="I41" s="34">
        <v>9</v>
      </c>
      <c r="J41" s="48" t="s">
        <v>429</v>
      </c>
      <c r="K41" s="150">
        <v>6</v>
      </c>
      <c r="L41" s="150">
        <v>18</v>
      </c>
      <c r="M41" s="150">
        <v>5.5</v>
      </c>
      <c r="N41" s="147">
        <f t="shared" ref="N41:N72" si="2">SUM(K41:M41)</f>
        <v>29.5</v>
      </c>
      <c r="O41" s="152">
        <f t="shared" ref="O41:O72" si="3">N41*100/53.5</f>
        <v>55.140186915887853</v>
      </c>
      <c r="P41" s="75"/>
    </row>
    <row r="42" spans="1:16" ht="15.75" customHeight="1">
      <c r="A42" s="73">
        <v>34</v>
      </c>
      <c r="B42" s="94" t="s">
        <v>342</v>
      </c>
      <c r="C42" s="94" t="s">
        <v>343</v>
      </c>
      <c r="D42" s="94" t="s">
        <v>42</v>
      </c>
      <c r="E42" s="34" t="s">
        <v>10</v>
      </c>
      <c r="F42" s="78">
        <v>39683</v>
      </c>
      <c r="G42" s="34" t="s">
        <v>3</v>
      </c>
      <c r="H42" s="48" t="s">
        <v>425</v>
      </c>
      <c r="I42" s="34">
        <v>9</v>
      </c>
      <c r="J42" s="48" t="s">
        <v>428</v>
      </c>
      <c r="K42" s="148">
        <v>7</v>
      </c>
      <c r="L42" s="148">
        <v>16</v>
      </c>
      <c r="M42" s="148">
        <v>6.5</v>
      </c>
      <c r="N42" s="147">
        <f t="shared" si="2"/>
        <v>29.5</v>
      </c>
      <c r="O42" s="152">
        <f t="shared" si="3"/>
        <v>55.140186915887853</v>
      </c>
      <c r="P42" s="75"/>
    </row>
    <row r="43" spans="1:16" ht="15.75" customHeight="1">
      <c r="A43" s="73">
        <v>35</v>
      </c>
      <c r="B43" s="51" t="s">
        <v>347</v>
      </c>
      <c r="C43" s="51" t="s">
        <v>83</v>
      </c>
      <c r="D43" s="51" t="s">
        <v>348</v>
      </c>
      <c r="E43" s="34" t="s">
        <v>318</v>
      </c>
      <c r="F43" s="83" t="s">
        <v>420</v>
      </c>
      <c r="G43" s="34" t="s">
        <v>3</v>
      </c>
      <c r="H43" s="52" t="s">
        <v>149</v>
      </c>
      <c r="I43" s="34">
        <v>9</v>
      </c>
      <c r="J43" s="52" t="s">
        <v>309</v>
      </c>
      <c r="K43" s="148">
        <v>8</v>
      </c>
      <c r="L43" s="148">
        <v>15.5</v>
      </c>
      <c r="M43" s="148">
        <v>5.5</v>
      </c>
      <c r="N43" s="147">
        <f t="shared" si="2"/>
        <v>29</v>
      </c>
      <c r="O43" s="152">
        <f t="shared" si="3"/>
        <v>54.205607476635514</v>
      </c>
      <c r="P43" s="75"/>
    </row>
    <row r="44" spans="1:16" ht="15.75" customHeight="1">
      <c r="A44" s="73">
        <v>36</v>
      </c>
      <c r="B44" s="37" t="s">
        <v>400</v>
      </c>
      <c r="C44" s="37" t="s">
        <v>401</v>
      </c>
      <c r="D44" s="37" t="s">
        <v>402</v>
      </c>
      <c r="E44" s="34" t="s">
        <v>318</v>
      </c>
      <c r="F44" s="35">
        <v>39802</v>
      </c>
      <c r="G44" s="34" t="s">
        <v>3</v>
      </c>
      <c r="H44" s="36" t="s">
        <v>144</v>
      </c>
      <c r="I44" s="34">
        <v>9</v>
      </c>
      <c r="J44" s="36" t="s">
        <v>154</v>
      </c>
      <c r="K44" s="97">
        <v>7</v>
      </c>
      <c r="L44" s="97">
        <v>16</v>
      </c>
      <c r="M44" s="97">
        <v>6</v>
      </c>
      <c r="N44" s="147">
        <f t="shared" si="2"/>
        <v>29</v>
      </c>
      <c r="O44" s="152">
        <f t="shared" si="3"/>
        <v>54.205607476635514</v>
      </c>
      <c r="P44" s="75"/>
    </row>
    <row r="45" spans="1:16" ht="15.75" customHeight="1">
      <c r="A45" s="73">
        <v>37</v>
      </c>
      <c r="B45" s="40" t="s">
        <v>403</v>
      </c>
      <c r="C45" s="40" t="s">
        <v>404</v>
      </c>
      <c r="D45" s="40" t="s">
        <v>405</v>
      </c>
      <c r="E45" s="34" t="s">
        <v>318</v>
      </c>
      <c r="F45" s="86">
        <v>39969</v>
      </c>
      <c r="G45" s="34" t="s">
        <v>3</v>
      </c>
      <c r="H45" s="36" t="s">
        <v>146</v>
      </c>
      <c r="I45" s="34">
        <v>9</v>
      </c>
      <c r="J45" s="36" t="s">
        <v>317</v>
      </c>
      <c r="K45" s="150">
        <v>8</v>
      </c>
      <c r="L45" s="150">
        <v>16</v>
      </c>
      <c r="M45" s="150">
        <v>4.5</v>
      </c>
      <c r="N45" s="147">
        <f t="shared" si="2"/>
        <v>28.5</v>
      </c>
      <c r="O45" s="152">
        <f t="shared" si="3"/>
        <v>53.271028037383175</v>
      </c>
      <c r="P45" s="75"/>
    </row>
    <row r="46" spans="1:16" ht="15.75" customHeight="1">
      <c r="A46" s="73">
        <v>38</v>
      </c>
      <c r="B46" s="47" t="s">
        <v>417</v>
      </c>
      <c r="C46" s="47" t="s">
        <v>56</v>
      </c>
      <c r="D46" s="47" t="s">
        <v>86</v>
      </c>
      <c r="E46" s="34" t="s">
        <v>318</v>
      </c>
      <c r="F46" s="98" t="s">
        <v>424</v>
      </c>
      <c r="G46" s="34" t="s">
        <v>3</v>
      </c>
      <c r="H46" s="48" t="s">
        <v>304</v>
      </c>
      <c r="I46" s="34">
        <v>9</v>
      </c>
      <c r="J46" s="48" t="s">
        <v>155</v>
      </c>
      <c r="K46" s="97">
        <v>9</v>
      </c>
      <c r="L46" s="97">
        <v>13.5</v>
      </c>
      <c r="M46" s="97">
        <v>6</v>
      </c>
      <c r="N46" s="147">
        <f t="shared" si="2"/>
        <v>28.5</v>
      </c>
      <c r="O46" s="152">
        <f t="shared" si="3"/>
        <v>53.271028037383175</v>
      </c>
      <c r="P46" s="75"/>
    </row>
    <row r="47" spans="1:16" ht="15.75" customHeight="1">
      <c r="A47" s="73">
        <v>39</v>
      </c>
      <c r="B47" s="33" t="s">
        <v>33</v>
      </c>
      <c r="C47" s="33" t="s">
        <v>409</v>
      </c>
      <c r="D47" s="33" t="s">
        <v>410</v>
      </c>
      <c r="E47" s="34" t="s">
        <v>10</v>
      </c>
      <c r="F47" s="50">
        <v>39749</v>
      </c>
      <c r="G47" s="34" t="s">
        <v>3</v>
      </c>
      <c r="H47" s="36" t="s">
        <v>140</v>
      </c>
      <c r="I47" s="34">
        <v>9</v>
      </c>
      <c r="J47" s="36" t="s">
        <v>642</v>
      </c>
      <c r="K47" s="97">
        <v>9</v>
      </c>
      <c r="L47" s="97">
        <v>17.5</v>
      </c>
      <c r="M47" s="97">
        <v>2</v>
      </c>
      <c r="N47" s="147">
        <f t="shared" si="2"/>
        <v>28.5</v>
      </c>
      <c r="O47" s="152">
        <f t="shared" si="3"/>
        <v>53.271028037383175</v>
      </c>
      <c r="P47" s="75"/>
    </row>
    <row r="48" spans="1:16" ht="15.75" customHeight="1">
      <c r="A48" s="73">
        <v>40</v>
      </c>
      <c r="B48" s="40" t="s">
        <v>355</v>
      </c>
      <c r="C48" s="40" t="s">
        <v>102</v>
      </c>
      <c r="D48" s="40" t="s">
        <v>339</v>
      </c>
      <c r="E48" s="34" t="s">
        <v>318</v>
      </c>
      <c r="F48" s="50">
        <v>39659</v>
      </c>
      <c r="G48" s="34" t="s">
        <v>3</v>
      </c>
      <c r="H48" s="48" t="s">
        <v>426</v>
      </c>
      <c r="I48" s="34">
        <v>9</v>
      </c>
      <c r="J48" s="48" t="s">
        <v>430</v>
      </c>
      <c r="K48" s="34">
        <v>8</v>
      </c>
      <c r="L48" s="34">
        <v>15.5</v>
      </c>
      <c r="M48" s="34">
        <v>5</v>
      </c>
      <c r="N48" s="147">
        <f t="shared" si="2"/>
        <v>28.5</v>
      </c>
      <c r="O48" s="152">
        <f t="shared" si="3"/>
        <v>53.271028037383175</v>
      </c>
      <c r="P48" s="75"/>
    </row>
    <row r="49" spans="1:16" ht="15.75" customHeight="1">
      <c r="A49" s="73">
        <v>41</v>
      </c>
      <c r="B49" s="95" t="s">
        <v>30</v>
      </c>
      <c r="C49" s="95" t="s">
        <v>338</v>
      </c>
      <c r="D49" s="95" t="s">
        <v>253</v>
      </c>
      <c r="E49" s="34" t="s">
        <v>318</v>
      </c>
      <c r="F49" s="50">
        <v>39688</v>
      </c>
      <c r="G49" s="34" t="s">
        <v>3</v>
      </c>
      <c r="H49" s="52" t="s">
        <v>149</v>
      </c>
      <c r="I49" s="34">
        <v>9</v>
      </c>
      <c r="J49" s="36" t="s">
        <v>159</v>
      </c>
      <c r="K49" s="97">
        <v>7</v>
      </c>
      <c r="L49" s="97">
        <v>15.5</v>
      </c>
      <c r="M49" s="97">
        <v>5.5</v>
      </c>
      <c r="N49" s="147">
        <f t="shared" si="2"/>
        <v>28</v>
      </c>
      <c r="O49" s="152">
        <f t="shared" si="3"/>
        <v>52.336448598130843</v>
      </c>
      <c r="P49" s="75"/>
    </row>
    <row r="50" spans="1:16" ht="15.75" customHeight="1">
      <c r="A50" s="73">
        <v>42</v>
      </c>
      <c r="B50" s="51" t="s">
        <v>344</v>
      </c>
      <c r="C50" s="51" t="s">
        <v>350</v>
      </c>
      <c r="D50" s="51" t="s">
        <v>346</v>
      </c>
      <c r="E50" s="34" t="s">
        <v>10</v>
      </c>
      <c r="F50" s="83" t="s">
        <v>422</v>
      </c>
      <c r="G50" s="34" t="s">
        <v>3</v>
      </c>
      <c r="H50" s="52" t="s">
        <v>149</v>
      </c>
      <c r="I50" s="34">
        <v>9</v>
      </c>
      <c r="J50" s="52" t="s">
        <v>309</v>
      </c>
      <c r="K50" s="148">
        <v>7</v>
      </c>
      <c r="L50" s="148">
        <v>15.5</v>
      </c>
      <c r="M50" s="148">
        <v>5.5</v>
      </c>
      <c r="N50" s="147">
        <f t="shared" si="2"/>
        <v>28</v>
      </c>
      <c r="O50" s="152">
        <f t="shared" si="3"/>
        <v>52.336448598130843</v>
      </c>
      <c r="P50" s="75"/>
    </row>
    <row r="51" spans="1:16" ht="15.75" customHeight="1">
      <c r="A51" s="73">
        <v>43</v>
      </c>
      <c r="B51" s="42" t="s">
        <v>379</v>
      </c>
      <c r="C51" s="42" t="s">
        <v>380</v>
      </c>
      <c r="D51" s="42" t="s">
        <v>229</v>
      </c>
      <c r="E51" s="34" t="s">
        <v>318</v>
      </c>
      <c r="F51" s="96">
        <v>39798</v>
      </c>
      <c r="G51" s="34" t="s">
        <v>3</v>
      </c>
      <c r="H51" s="44" t="s">
        <v>142</v>
      </c>
      <c r="I51" s="34">
        <v>9</v>
      </c>
      <c r="J51" s="48" t="s">
        <v>429</v>
      </c>
      <c r="K51" s="148">
        <v>4</v>
      </c>
      <c r="L51" s="148">
        <v>18.5</v>
      </c>
      <c r="M51" s="148">
        <v>5.5</v>
      </c>
      <c r="N51" s="147">
        <f t="shared" si="2"/>
        <v>28</v>
      </c>
      <c r="O51" s="152">
        <f t="shared" si="3"/>
        <v>52.336448598130843</v>
      </c>
      <c r="P51" s="75"/>
    </row>
    <row r="52" spans="1:16" ht="15.75" customHeight="1">
      <c r="A52" s="73">
        <v>44</v>
      </c>
      <c r="B52" s="42" t="s">
        <v>392</v>
      </c>
      <c r="C52" s="42" t="s">
        <v>90</v>
      </c>
      <c r="D52" s="42" t="s">
        <v>253</v>
      </c>
      <c r="E52" s="34" t="s">
        <v>318</v>
      </c>
      <c r="F52" s="96">
        <v>39832</v>
      </c>
      <c r="G52" s="34" t="s">
        <v>3</v>
      </c>
      <c r="H52" s="44" t="s">
        <v>142</v>
      </c>
      <c r="I52" s="34">
        <v>9</v>
      </c>
      <c r="J52" s="48" t="s">
        <v>429</v>
      </c>
      <c r="K52" s="97">
        <v>8</v>
      </c>
      <c r="L52" s="97">
        <v>15.5</v>
      </c>
      <c r="M52" s="97">
        <v>4.5</v>
      </c>
      <c r="N52" s="147">
        <f t="shared" si="2"/>
        <v>28</v>
      </c>
      <c r="O52" s="152">
        <f t="shared" si="3"/>
        <v>52.336448598130843</v>
      </c>
      <c r="P52" s="75"/>
    </row>
    <row r="53" spans="1:16" ht="15.75" customHeight="1">
      <c r="A53" s="73">
        <v>45</v>
      </c>
      <c r="B53" s="33" t="s">
        <v>637</v>
      </c>
      <c r="C53" s="33" t="s">
        <v>165</v>
      </c>
      <c r="D53" s="33" t="s">
        <v>253</v>
      </c>
      <c r="E53" s="34" t="s">
        <v>318</v>
      </c>
      <c r="F53" s="50">
        <v>39697</v>
      </c>
      <c r="G53" s="34" t="s">
        <v>3</v>
      </c>
      <c r="H53" s="36" t="s">
        <v>140</v>
      </c>
      <c r="I53" s="34">
        <v>9</v>
      </c>
      <c r="J53" s="36" t="s">
        <v>642</v>
      </c>
      <c r="K53" s="97">
        <v>8</v>
      </c>
      <c r="L53" s="97">
        <v>16</v>
      </c>
      <c r="M53" s="97">
        <v>4</v>
      </c>
      <c r="N53" s="147">
        <f t="shared" si="2"/>
        <v>28</v>
      </c>
      <c r="O53" s="152">
        <f t="shared" si="3"/>
        <v>52.336448598130843</v>
      </c>
      <c r="P53" s="75"/>
    </row>
    <row r="54" spans="1:16" ht="15.75" customHeight="1">
      <c r="A54" s="73">
        <v>46</v>
      </c>
      <c r="B54" s="33" t="s">
        <v>395</v>
      </c>
      <c r="C54" s="33" t="s">
        <v>29</v>
      </c>
      <c r="D54" s="33" t="s">
        <v>396</v>
      </c>
      <c r="E54" s="34" t="s">
        <v>318</v>
      </c>
      <c r="F54" s="50">
        <v>39843</v>
      </c>
      <c r="G54" s="34" t="s">
        <v>3</v>
      </c>
      <c r="H54" s="36" t="s">
        <v>140</v>
      </c>
      <c r="I54" s="34">
        <v>9</v>
      </c>
      <c r="J54" s="36" t="s">
        <v>642</v>
      </c>
      <c r="K54" s="148">
        <v>6</v>
      </c>
      <c r="L54" s="148">
        <v>17</v>
      </c>
      <c r="M54" s="148">
        <v>4.5</v>
      </c>
      <c r="N54" s="147">
        <f t="shared" si="2"/>
        <v>27.5</v>
      </c>
      <c r="O54" s="152">
        <f t="shared" si="3"/>
        <v>51.401869158878505</v>
      </c>
      <c r="P54" s="75"/>
    </row>
    <row r="55" spans="1:16" ht="15.75" customHeight="1">
      <c r="A55" s="73">
        <v>47</v>
      </c>
      <c r="B55" s="42" t="s">
        <v>622</v>
      </c>
      <c r="C55" s="42" t="s">
        <v>623</v>
      </c>
      <c r="D55" s="42" t="s">
        <v>624</v>
      </c>
      <c r="E55" s="34" t="s">
        <v>10</v>
      </c>
      <c r="F55" s="96">
        <v>39568</v>
      </c>
      <c r="G55" s="34" t="s">
        <v>3</v>
      </c>
      <c r="H55" s="44" t="s">
        <v>142</v>
      </c>
      <c r="I55" s="34">
        <v>9</v>
      </c>
      <c r="J55" s="48" t="s">
        <v>429</v>
      </c>
      <c r="K55" s="148">
        <v>8</v>
      </c>
      <c r="L55" s="148">
        <v>14</v>
      </c>
      <c r="M55" s="148">
        <v>5</v>
      </c>
      <c r="N55" s="147">
        <f t="shared" si="2"/>
        <v>27</v>
      </c>
      <c r="O55" s="152">
        <f t="shared" si="3"/>
        <v>50.467289719626166</v>
      </c>
      <c r="P55" s="75"/>
    </row>
    <row r="56" spans="1:16" ht="15.75" customHeight="1">
      <c r="A56" s="73">
        <v>48</v>
      </c>
      <c r="B56" s="40" t="s">
        <v>381</v>
      </c>
      <c r="C56" s="40" t="s">
        <v>269</v>
      </c>
      <c r="D56" s="40" t="s">
        <v>77</v>
      </c>
      <c r="E56" s="34" t="s">
        <v>10</v>
      </c>
      <c r="F56" s="50">
        <v>39912</v>
      </c>
      <c r="G56" s="34" t="s">
        <v>3</v>
      </c>
      <c r="H56" s="36" t="s">
        <v>146</v>
      </c>
      <c r="I56" s="34">
        <v>9</v>
      </c>
      <c r="J56" s="36" t="s">
        <v>616</v>
      </c>
      <c r="K56" s="148">
        <v>4</v>
      </c>
      <c r="L56" s="148">
        <v>17.5</v>
      </c>
      <c r="M56" s="148">
        <v>5.5</v>
      </c>
      <c r="N56" s="147">
        <f t="shared" si="2"/>
        <v>27</v>
      </c>
      <c r="O56" s="152">
        <f t="shared" si="3"/>
        <v>50.467289719626166</v>
      </c>
      <c r="P56" s="75"/>
    </row>
    <row r="57" spans="1:16" ht="15.75" customHeight="1">
      <c r="A57" s="73">
        <v>49</v>
      </c>
      <c r="B57" s="33" t="s">
        <v>116</v>
      </c>
      <c r="C57" s="33" t="s">
        <v>334</v>
      </c>
      <c r="D57" s="33" t="s">
        <v>138</v>
      </c>
      <c r="E57" s="34" t="s">
        <v>10</v>
      </c>
      <c r="F57" s="50">
        <v>39738</v>
      </c>
      <c r="G57" s="34" t="s">
        <v>3</v>
      </c>
      <c r="H57" s="36" t="s">
        <v>140</v>
      </c>
      <c r="I57" s="34">
        <v>9</v>
      </c>
      <c r="J57" s="36" t="s">
        <v>150</v>
      </c>
      <c r="K57" s="148">
        <v>9</v>
      </c>
      <c r="L57" s="148">
        <v>11.5</v>
      </c>
      <c r="M57" s="148">
        <v>6.5</v>
      </c>
      <c r="N57" s="147">
        <f t="shared" si="2"/>
        <v>27</v>
      </c>
      <c r="O57" s="152">
        <f t="shared" si="3"/>
        <v>50.467289719626166</v>
      </c>
      <c r="P57" s="75"/>
    </row>
    <row r="58" spans="1:16" ht="15.75" customHeight="1">
      <c r="A58" s="73">
        <v>50</v>
      </c>
      <c r="B58" s="40" t="s">
        <v>383</v>
      </c>
      <c r="C58" s="40" t="s">
        <v>384</v>
      </c>
      <c r="D58" s="40" t="s">
        <v>385</v>
      </c>
      <c r="E58" s="34" t="s">
        <v>10</v>
      </c>
      <c r="F58" s="79">
        <v>39593</v>
      </c>
      <c r="G58" s="34" t="s">
        <v>3</v>
      </c>
      <c r="H58" s="36" t="s">
        <v>143</v>
      </c>
      <c r="I58" s="34">
        <v>9</v>
      </c>
      <c r="J58" s="36" t="s">
        <v>620</v>
      </c>
      <c r="K58" s="34">
        <v>5</v>
      </c>
      <c r="L58" s="34">
        <v>17</v>
      </c>
      <c r="M58" s="34">
        <v>5</v>
      </c>
      <c r="N58" s="147">
        <f t="shared" si="2"/>
        <v>27</v>
      </c>
      <c r="O58" s="152">
        <f t="shared" si="3"/>
        <v>50.467289719626166</v>
      </c>
      <c r="P58" s="75"/>
    </row>
    <row r="59" spans="1:16" ht="15.75" customHeight="1">
      <c r="A59" s="73">
        <v>51</v>
      </c>
      <c r="B59" s="40" t="s">
        <v>386</v>
      </c>
      <c r="C59" s="40" t="s">
        <v>387</v>
      </c>
      <c r="D59" s="40" t="s">
        <v>388</v>
      </c>
      <c r="E59" s="34" t="s">
        <v>10</v>
      </c>
      <c r="F59" s="96">
        <v>40025</v>
      </c>
      <c r="G59" s="34" t="s">
        <v>3</v>
      </c>
      <c r="H59" s="48" t="s">
        <v>426</v>
      </c>
      <c r="I59" s="34">
        <v>9</v>
      </c>
      <c r="J59" s="48" t="s">
        <v>430</v>
      </c>
      <c r="K59" s="148">
        <v>9</v>
      </c>
      <c r="L59" s="148">
        <v>13</v>
      </c>
      <c r="M59" s="148">
        <v>4.5</v>
      </c>
      <c r="N59" s="147">
        <f t="shared" si="2"/>
        <v>26.5</v>
      </c>
      <c r="O59" s="152">
        <f t="shared" si="3"/>
        <v>49.532710280373834</v>
      </c>
      <c r="P59" s="75"/>
    </row>
    <row r="60" spans="1:16" ht="15.75" customHeight="1">
      <c r="A60" s="73">
        <v>52</v>
      </c>
      <c r="B60" s="33" t="s">
        <v>111</v>
      </c>
      <c r="C60" s="33" t="s">
        <v>353</v>
      </c>
      <c r="D60" s="33" t="s">
        <v>366</v>
      </c>
      <c r="E60" s="34" t="s">
        <v>10</v>
      </c>
      <c r="F60" s="50">
        <v>39806</v>
      </c>
      <c r="G60" s="34" t="s">
        <v>3</v>
      </c>
      <c r="H60" s="36" t="s">
        <v>140</v>
      </c>
      <c r="I60" s="34">
        <v>9</v>
      </c>
      <c r="J60" s="36" t="s">
        <v>642</v>
      </c>
      <c r="K60" s="97">
        <v>5</v>
      </c>
      <c r="L60" s="97">
        <v>16.5</v>
      </c>
      <c r="M60" s="97">
        <v>5</v>
      </c>
      <c r="N60" s="147">
        <f t="shared" si="2"/>
        <v>26.5</v>
      </c>
      <c r="O60" s="152">
        <f t="shared" si="3"/>
        <v>49.532710280373834</v>
      </c>
      <c r="P60" s="75"/>
    </row>
    <row r="61" spans="1:16" ht="15.75" customHeight="1">
      <c r="A61" s="73">
        <v>53</v>
      </c>
      <c r="B61" s="51" t="s">
        <v>375</v>
      </c>
      <c r="C61" s="51" t="s">
        <v>185</v>
      </c>
      <c r="D61" s="51" t="s">
        <v>122</v>
      </c>
      <c r="E61" s="34" t="s">
        <v>318</v>
      </c>
      <c r="F61" s="50">
        <v>39870</v>
      </c>
      <c r="G61" s="34" t="s">
        <v>3</v>
      </c>
      <c r="H61" s="52" t="s">
        <v>149</v>
      </c>
      <c r="I61" s="34">
        <v>9</v>
      </c>
      <c r="J61" s="52" t="s">
        <v>309</v>
      </c>
      <c r="K61" s="148">
        <v>8</v>
      </c>
      <c r="L61" s="148">
        <v>13.5</v>
      </c>
      <c r="M61" s="148">
        <v>5</v>
      </c>
      <c r="N61" s="147">
        <f t="shared" si="2"/>
        <v>26.5</v>
      </c>
      <c r="O61" s="152">
        <f t="shared" si="3"/>
        <v>49.532710280373834</v>
      </c>
      <c r="P61" s="75"/>
    </row>
    <row r="62" spans="1:16" ht="15.75" customHeight="1">
      <c r="A62" s="73">
        <v>54</v>
      </c>
      <c r="B62" s="94" t="s">
        <v>371</v>
      </c>
      <c r="C62" s="94" t="s">
        <v>372</v>
      </c>
      <c r="D62" s="94" t="s">
        <v>93</v>
      </c>
      <c r="E62" s="34" t="s">
        <v>10</v>
      </c>
      <c r="F62" s="78">
        <v>39611</v>
      </c>
      <c r="G62" s="34" t="s">
        <v>3</v>
      </c>
      <c r="H62" s="48" t="s">
        <v>425</v>
      </c>
      <c r="I62" s="34">
        <v>9</v>
      </c>
      <c r="J62" s="48" t="s">
        <v>308</v>
      </c>
      <c r="K62" s="148">
        <v>8</v>
      </c>
      <c r="L62" s="148">
        <v>15</v>
      </c>
      <c r="M62" s="148">
        <v>3.5</v>
      </c>
      <c r="N62" s="147">
        <f t="shared" si="2"/>
        <v>26.5</v>
      </c>
      <c r="O62" s="152">
        <f t="shared" si="3"/>
        <v>49.532710280373834</v>
      </c>
      <c r="P62" s="75"/>
    </row>
    <row r="63" spans="1:16" ht="15.75" customHeight="1">
      <c r="A63" s="73">
        <v>55</v>
      </c>
      <c r="B63" s="47" t="s">
        <v>415</v>
      </c>
      <c r="C63" s="47" t="s">
        <v>416</v>
      </c>
      <c r="D63" s="47" t="s">
        <v>351</v>
      </c>
      <c r="E63" s="34" t="s">
        <v>318</v>
      </c>
      <c r="F63" s="90">
        <v>39876</v>
      </c>
      <c r="G63" s="34" t="s">
        <v>3</v>
      </c>
      <c r="H63" s="48" t="s">
        <v>304</v>
      </c>
      <c r="I63" s="34">
        <v>9</v>
      </c>
      <c r="J63" s="48" t="s">
        <v>432</v>
      </c>
      <c r="K63" s="97">
        <v>6</v>
      </c>
      <c r="L63" s="97">
        <v>13</v>
      </c>
      <c r="M63" s="97">
        <v>6</v>
      </c>
      <c r="N63" s="147">
        <f t="shared" si="2"/>
        <v>25</v>
      </c>
      <c r="O63" s="152">
        <f t="shared" si="3"/>
        <v>46.728971962616825</v>
      </c>
      <c r="P63" s="75"/>
    </row>
    <row r="64" spans="1:16" ht="15.75" customHeight="1">
      <c r="A64" s="73">
        <v>56</v>
      </c>
      <c r="B64" s="42" t="s">
        <v>118</v>
      </c>
      <c r="C64" s="42" t="s">
        <v>365</v>
      </c>
      <c r="D64" s="42" t="s">
        <v>86</v>
      </c>
      <c r="E64" s="34" t="s">
        <v>318</v>
      </c>
      <c r="F64" s="96">
        <v>39838</v>
      </c>
      <c r="G64" s="34" t="s">
        <v>3</v>
      </c>
      <c r="H64" s="44" t="s">
        <v>142</v>
      </c>
      <c r="I64" s="34">
        <v>9</v>
      </c>
      <c r="J64" s="48" t="s">
        <v>429</v>
      </c>
      <c r="K64" s="150">
        <v>6</v>
      </c>
      <c r="L64" s="150">
        <v>15</v>
      </c>
      <c r="M64" s="150">
        <v>4</v>
      </c>
      <c r="N64" s="147">
        <f t="shared" si="2"/>
        <v>25</v>
      </c>
      <c r="O64" s="152">
        <f t="shared" si="3"/>
        <v>46.728971962616825</v>
      </c>
      <c r="P64" s="75"/>
    </row>
    <row r="65" spans="1:16" ht="15.75" customHeight="1">
      <c r="A65" s="73">
        <v>57</v>
      </c>
      <c r="B65" s="42" t="s">
        <v>50</v>
      </c>
      <c r="C65" s="42" t="s">
        <v>418</v>
      </c>
      <c r="D65" s="42" t="s">
        <v>362</v>
      </c>
      <c r="E65" s="34" t="s">
        <v>318</v>
      </c>
      <c r="F65" s="96">
        <v>39650</v>
      </c>
      <c r="G65" s="34" t="s">
        <v>3</v>
      </c>
      <c r="H65" s="44" t="s">
        <v>142</v>
      </c>
      <c r="I65" s="34">
        <v>9</v>
      </c>
      <c r="J65" s="48" t="s">
        <v>429</v>
      </c>
      <c r="K65" s="148">
        <v>5</v>
      </c>
      <c r="L65" s="148">
        <v>15.5</v>
      </c>
      <c r="M65" s="148">
        <v>4.5</v>
      </c>
      <c r="N65" s="147">
        <f t="shared" si="2"/>
        <v>25</v>
      </c>
      <c r="O65" s="152">
        <f t="shared" si="3"/>
        <v>46.728971962616825</v>
      </c>
      <c r="P65" s="75"/>
    </row>
    <row r="66" spans="1:16" ht="15.75" customHeight="1">
      <c r="A66" s="73">
        <v>58</v>
      </c>
      <c r="B66" s="154" t="s">
        <v>389</v>
      </c>
      <c r="C66" s="154" t="s">
        <v>174</v>
      </c>
      <c r="D66" s="154" t="s">
        <v>36</v>
      </c>
      <c r="E66" s="34" t="s">
        <v>318</v>
      </c>
      <c r="F66" s="155">
        <v>39639</v>
      </c>
      <c r="G66" s="34" t="s">
        <v>3</v>
      </c>
      <c r="H66" s="87" t="s">
        <v>304</v>
      </c>
      <c r="I66" s="34">
        <v>9</v>
      </c>
      <c r="J66" s="157" t="s">
        <v>155</v>
      </c>
      <c r="K66" s="148">
        <v>5</v>
      </c>
      <c r="L66" s="148">
        <v>14.5</v>
      </c>
      <c r="M66" s="148">
        <v>5.5</v>
      </c>
      <c r="N66" s="147">
        <f t="shared" si="2"/>
        <v>25</v>
      </c>
      <c r="O66" s="152">
        <f t="shared" si="3"/>
        <v>46.728971962616825</v>
      </c>
      <c r="P66" s="69"/>
    </row>
    <row r="67" spans="1:16" ht="15.75" customHeight="1">
      <c r="A67" s="73">
        <v>59</v>
      </c>
      <c r="B67" s="40" t="s">
        <v>360</v>
      </c>
      <c r="C67" s="40" t="s">
        <v>373</v>
      </c>
      <c r="D67" s="40" t="s">
        <v>625</v>
      </c>
      <c r="E67" s="34" t="s">
        <v>318</v>
      </c>
      <c r="F67" s="96">
        <v>39577</v>
      </c>
      <c r="G67" s="34" t="s">
        <v>3</v>
      </c>
      <c r="H67" s="48" t="s">
        <v>426</v>
      </c>
      <c r="I67" s="34">
        <v>9</v>
      </c>
      <c r="J67" s="84" t="s">
        <v>430</v>
      </c>
      <c r="K67" s="97">
        <v>6</v>
      </c>
      <c r="L67" s="97">
        <v>14.5</v>
      </c>
      <c r="M67" s="97">
        <v>4</v>
      </c>
      <c r="N67" s="147">
        <f t="shared" si="2"/>
        <v>24.5</v>
      </c>
      <c r="O67" s="152">
        <f t="shared" si="3"/>
        <v>45.794392523364486</v>
      </c>
      <c r="P67" s="69"/>
    </row>
    <row r="68" spans="1:16" ht="15.75" customHeight="1">
      <c r="A68" s="73">
        <v>60</v>
      </c>
      <c r="B68" s="33" t="s">
        <v>367</v>
      </c>
      <c r="C68" s="33" t="s">
        <v>67</v>
      </c>
      <c r="D68" s="33" t="s">
        <v>290</v>
      </c>
      <c r="E68" s="34" t="s">
        <v>318</v>
      </c>
      <c r="F68" s="50">
        <v>39664</v>
      </c>
      <c r="G68" s="34" t="s">
        <v>3</v>
      </c>
      <c r="H68" s="36" t="s">
        <v>140</v>
      </c>
      <c r="I68" s="34">
        <v>9</v>
      </c>
      <c r="J68" s="36" t="s">
        <v>642</v>
      </c>
      <c r="K68" s="148">
        <v>7</v>
      </c>
      <c r="L68" s="148">
        <v>12</v>
      </c>
      <c r="M68" s="148">
        <v>4.5</v>
      </c>
      <c r="N68" s="147">
        <f t="shared" si="2"/>
        <v>23.5</v>
      </c>
      <c r="O68" s="152">
        <f t="shared" si="3"/>
        <v>43.925233644859816</v>
      </c>
      <c r="P68" s="69"/>
    </row>
    <row r="69" spans="1:16" ht="15.75" customHeight="1">
      <c r="A69" s="73">
        <v>61</v>
      </c>
      <c r="B69" s="37" t="s">
        <v>325</v>
      </c>
      <c r="C69" s="37" t="s">
        <v>326</v>
      </c>
      <c r="D69" s="37" t="s">
        <v>327</v>
      </c>
      <c r="E69" s="34" t="s">
        <v>10</v>
      </c>
      <c r="F69" s="35">
        <v>39583</v>
      </c>
      <c r="G69" s="34" t="s">
        <v>3</v>
      </c>
      <c r="H69" s="36" t="s">
        <v>300</v>
      </c>
      <c r="I69" s="34">
        <v>9</v>
      </c>
      <c r="J69" s="74" t="s">
        <v>151</v>
      </c>
      <c r="K69" s="34">
        <v>4</v>
      </c>
      <c r="L69" s="34">
        <v>15</v>
      </c>
      <c r="M69" s="34">
        <v>4.5</v>
      </c>
      <c r="N69" s="147">
        <f t="shared" si="2"/>
        <v>23.5</v>
      </c>
      <c r="O69" s="152">
        <f t="shared" si="3"/>
        <v>43.925233644859816</v>
      </c>
      <c r="P69" s="69"/>
    </row>
    <row r="70" spans="1:16" ht="15.75" customHeight="1">
      <c r="A70" s="73">
        <v>62</v>
      </c>
      <c r="B70" s="42" t="s">
        <v>364</v>
      </c>
      <c r="C70" s="42" t="s">
        <v>365</v>
      </c>
      <c r="D70" s="42" t="s">
        <v>132</v>
      </c>
      <c r="E70" s="34" t="s">
        <v>318</v>
      </c>
      <c r="F70" s="96">
        <v>39846</v>
      </c>
      <c r="G70" s="34" t="s">
        <v>3</v>
      </c>
      <c r="H70" s="44" t="s">
        <v>142</v>
      </c>
      <c r="I70" s="34">
        <v>9</v>
      </c>
      <c r="J70" s="48" t="s">
        <v>429</v>
      </c>
      <c r="K70" s="150">
        <v>5</v>
      </c>
      <c r="L70" s="150">
        <v>14.5</v>
      </c>
      <c r="M70" s="150">
        <v>2.5</v>
      </c>
      <c r="N70" s="147">
        <f t="shared" si="2"/>
        <v>22</v>
      </c>
      <c r="O70" s="152">
        <f t="shared" si="3"/>
        <v>41.121495327102807</v>
      </c>
      <c r="P70" s="69"/>
    </row>
    <row r="71" spans="1:16" ht="15.75" customHeight="1">
      <c r="A71" s="73">
        <v>63</v>
      </c>
      <c r="B71" s="48" t="s">
        <v>397</v>
      </c>
      <c r="C71" s="48" t="s">
        <v>398</v>
      </c>
      <c r="D71" s="48" t="s">
        <v>399</v>
      </c>
      <c r="E71" s="34" t="s">
        <v>318</v>
      </c>
      <c r="F71" s="96">
        <v>39701</v>
      </c>
      <c r="G71" s="34" t="s">
        <v>3</v>
      </c>
      <c r="H71" s="44" t="s">
        <v>301</v>
      </c>
      <c r="I71" s="34">
        <v>9</v>
      </c>
      <c r="J71" s="84" t="s">
        <v>431</v>
      </c>
      <c r="K71" s="148">
        <v>5</v>
      </c>
      <c r="L71" s="148">
        <v>13</v>
      </c>
      <c r="M71" s="148">
        <v>4</v>
      </c>
      <c r="N71" s="147">
        <f t="shared" si="2"/>
        <v>22</v>
      </c>
      <c r="O71" s="152">
        <f t="shared" si="3"/>
        <v>41.121495327102807</v>
      </c>
      <c r="P71" s="69"/>
    </row>
    <row r="72" spans="1:16" ht="15.75" customHeight="1">
      <c r="A72" s="73">
        <v>64</v>
      </c>
      <c r="B72" s="40" t="s">
        <v>413</v>
      </c>
      <c r="C72" s="40" t="s">
        <v>124</v>
      </c>
      <c r="D72" s="40" t="s">
        <v>414</v>
      </c>
      <c r="E72" s="34" t="s">
        <v>10</v>
      </c>
      <c r="F72" s="50">
        <v>39621</v>
      </c>
      <c r="G72" s="34" t="s">
        <v>3</v>
      </c>
      <c r="H72" s="36" t="s">
        <v>146</v>
      </c>
      <c r="I72" s="34">
        <v>9</v>
      </c>
      <c r="J72" s="74" t="s">
        <v>317</v>
      </c>
      <c r="K72" s="148">
        <v>7</v>
      </c>
      <c r="L72" s="148">
        <v>12</v>
      </c>
      <c r="M72" s="148">
        <v>2.5</v>
      </c>
      <c r="N72" s="147">
        <f t="shared" si="2"/>
        <v>21.5</v>
      </c>
      <c r="O72" s="152">
        <f t="shared" si="3"/>
        <v>40.186915887850468</v>
      </c>
      <c r="P72" s="69"/>
    </row>
    <row r="73" spans="1:16" ht="15.75" customHeight="1">
      <c r="A73" s="73">
        <v>65</v>
      </c>
      <c r="B73" s="40" t="s">
        <v>128</v>
      </c>
      <c r="C73" s="40" t="s">
        <v>376</v>
      </c>
      <c r="D73" s="40" t="s">
        <v>377</v>
      </c>
      <c r="E73" s="34" t="s">
        <v>10</v>
      </c>
      <c r="F73" s="96">
        <v>39929</v>
      </c>
      <c r="G73" s="34" t="s">
        <v>3</v>
      </c>
      <c r="H73" s="87" t="s">
        <v>426</v>
      </c>
      <c r="I73" s="34">
        <v>9</v>
      </c>
      <c r="J73" s="125" t="s">
        <v>430</v>
      </c>
      <c r="K73" s="158">
        <v>6</v>
      </c>
      <c r="L73" s="158">
        <v>11.5</v>
      </c>
      <c r="M73" s="158">
        <v>3.5</v>
      </c>
      <c r="N73" s="147">
        <f t="shared" ref="N73:N74" si="4">SUM(K73:M73)</f>
        <v>21</v>
      </c>
      <c r="O73" s="152">
        <f t="shared" ref="O73:O74" si="5">N73*100/53.5</f>
        <v>39.252336448598129</v>
      </c>
      <c r="P73" s="126"/>
    </row>
    <row r="74" spans="1:16" ht="15.75" customHeight="1">
      <c r="A74" s="73">
        <v>66</v>
      </c>
      <c r="B74" s="95" t="s">
        <v>344</v>
      </c>
      <c r="C74" s="95" t="s">
        <v>345</v>
      </c>
      <c r="D74" s="95" t="s">
        <v>346</v>
      </c>
      <c r="E74" s="34" t="s">
        <v>10</v>
      </c>
      <c r="F74" s="83" t="s">
        <v>422</v>
      </c>
      <c r="G74" s="34" t="s">
        <v>3</v>
      </c>
      <c r="H74" s="52" t="s">
        <v>149</v>
      </c>
      <c r="I74" s="34">
        <v>9</v>
      </c>
      <c r="J74" s="52" t="s">
        <v>309</v>
      </c>
      <c r="K74" s="97">
        <v>2</v>
      </c>
      <c r="L74" s="97">
        <v>12</v>
      </c>
      <c r="M74" s="97">
        <v>5</v>
      </c>
      <c r="N74" s="147">
        <f t="shared" si="4"/>
        <v>19</v>
      </c>
      <c r="O74" s="152">
        <f t="shared" si="5"/>
        <v>35.514018691588788</v>
      </c>
      <c r="P74" s="26"/>
    </row>
    <row r="77" spans="1:16" ht="15.75" customHeight="1">
      <c r="F77" s="173" t="s">
        <v>319</v>
      </c>
      <c r="G77" s="174"/>
      <c r="H77" s="174"/>
    </row>
  </sheetData>
  <sortState ref="A10:O74">
    <sortCondition descending="1" ref="N10:N74"/>
  </sortState>
  <mergeCells count="1">
    <mergeCell ref="F77:H77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72"/>
  <sheetViews>
    <sheetView topLeftCell="A67" workbookViewId="0">
      <selection activeCell="P9" sqref="P9"/>
    </sheetView>
  </sheetViews>
  <sheetFormatPr defaultColWidth="12.5703125" defaultRowHeight="15.75" customHeight="1"/>
  <cols>
    <col min="1" max="1" width="5.28515625" customWidth="1"/>
    <col min="2" max="2" width="16.7109375" customWidth="1"/>
    <col min="4" max="4" width="17.42578125" customWidth="1"/>
    <col min="5" max="5" width="8" customWidth="1"/>
    <col min="7" max="7" width="10.5703125" customWidth="1"/>
    <col min="8" max="8" width="31.140625" customWidth="1"/>
    <col min="9" max="9" width="7.28515625" customWidth="1"/>
    <col min="10" max="10" width="36" customWidth="1"/>
    <col min="11" max="11" width="8" customWidth="1"/>
    <col min="12" max="12" width="9.28515625" customWidth="1"/>
    <col min="13" max="13" width="9.85546875" bestFit="1" customWidth="1"/>
  </cols>
  <sheetData>
    <row r="1" spans="1:16" ht="12.75">
      <c r="A1" s="1" t="s">
        <v>0</v>
      </c>
      <c r="B1" s="2" t="s">
        <v>1</v>
      </c>
      <c r="C1" s="3"/>
      <c r="D1" s="3"/>
      <c r="E1" s="3"/>
      <c r="F1" s="3"/>
      <c r="G1" s="3"/>
      <c r="H1" s="5"/>
      <c r="I1" s="5"/>
      <c r="J1" s="5"/>
      <c r="K1" s="93"/>
      <c r="L1" s="93"/>
    </row>
    <row r="2" spans="1:16" ht="12.75">
      <c r="A2" s="5"/>
      <c r="B2" s="8" t="s">
        <v>2</v>
      </c>
      <c r="C2" s="9" t="s">
        <v>3</v>
      </c>
      <c r="D2" s="5" t="s">
        <v>0</v>
      </c>
      <c r="E2" s="5"/>
      <c r="F2" s="5"/>
      <c r="G2" s="5"/>
      <c r="H2" s="5"/>
      <c r="I2" s="5"/>
      <c r="J2" s="5"/>
      <c r="K2" s="93"/>
      <c r="L2" s="93"/>
    </row>
    <row r="3" spans="1:16" ht="12.75">
      <c r="A3" s="5"/>
      <c r="B3" s="8" t="s">
        <v>4</v>
      </c>
      <c r="C3" s="10" t="s">
        <v>5</v>
      </c>
      <c r="D3" s="5"/>
      <c r="E3" s="5"/>
      <c r="F3" s="5"/>
      <c r="G3" s="5"/>
      <c r="H3" s="5"/>
      <c r="I3" s="5"/>
      <c r="J3" s="5"/>
      <c r="K3" s="93"/>
      <c r="L3" s="93"/>
    </row>
    <row r="4" spans="1:16" ht="12.75">
      <c r="A4" s="5"/>
      <c r="B4" s="8" t="s">
        <v>6</v>
      </c>
      <c r="C4" s="5">
        <v>10</v>
      </c>
      <c r="D4" s="5"/>
      <c r="E4" s="5"/>
      <c r="F4" s="5"/>
      <c r="G4" s="5"/>
      <c r="H4" s="5"/>
      <c r="I4" s="5"/>
      <c r="J4" s="5"/>
      <c r="K4" s="93"/>
      <c r="L4" s="93"/>
    </row>
    <row r="5" spans="1:16" ht="12.75">
      <c r="A5" s="5"/>
      <c r="B5" s="11" t="s">
        <v>7</v>
      </c>
      <c r="C5" s="12">
        <v>61</v>
      </c>
      <c r="D5" s="5"/>
      <c r="E5" s="5"/>
      <c r="F5" s="13"/>
      <c r="G5" s="5"/>
      <c r="H5" s="5"/>
      <c r="I5" s="5"/>
      <c r="J5" s="5"/>
      <c r="K5" s="93"/>
      <c r="L5" s="93"/>
    </row>
    <row r="6" spans="1:16" ht="12.75">
      <c r="A6" s="14"/>
      <c r="B6" s="14"/>
      <c r="C6" s="14"/>
      <c r="D6" s="14"/>
      <c r="E6" s="14"/>
      <c r="F6" s="15"/>
      <c r="G6" s="16"/>
      <c r="H6" s="14"/>
      <c r="I6" s="18"/>
      <c r="J6" s="17"/>
      <c r="K6" s="104"/>
      <c r="L6" s="104"/>
      <c r="M6" s="92"/>
      <c r="N6" s="92"/>
      <c r="O6" s="92"/>
      <c r="P6" s="92"/>
    </row>
    <row r="7" spans="1:16" ht="49.5" customHeight="1">
      <c r="A7" s="71" t="s">
        <v>11</v>
      </c>
      <c r="B7" s="71" t="s">
        <v>12</v>
      </c>
      <c r="C7" s="71" t="s">
        <v>13</v>
      </c>
      <c r="D7" s="71" t="s">
        <v>14</v>
      </c>
      <c r="E7" s="71" t="s">
        <v>15</v>
      </c>
      <c r="F7" s="71" t="s">
        <v>16</v>
      </c>
      <c r="G7" s="71" t="s">
        <v>17</v>
      </c>
      <c r="H7" s="71" t="s">
        <v>18</v>
      </c>
      <c r="I7" s="71" t="s">
        <v>6</v>
      </c>
      <c r="J7" s="72" t="s">
        <v>19</v>
      </c>
      <c r="K7" s="106" t="s">
        <v>160</v>
      </c>
      <c r="L7" s="106" t="s">
        <v>161</v>
      </c>
      <c r="M7" s="107" t="s">
        <v>162</v>
      </c>
      <c r="N7" s="108" t="s">
        <v>21</v>
      </c>
      <c r="O7" s="108" t="s">
        <v>634</v>
      </c>
      <c r="P7" s="108" t="s">
        <v>20</v>
      </c>
    </row>
    <row r="8" spans="1:16" ht="4.5" customHeight="1">
      <c r="A8" s="34"/>
      <c r="P8" s="75"/>
    </row>
    <row r="9" spans="1:16" ht="15.75" customHeight="1">
      <c r="A9" s="34">
        <v>1</v>
      </c>
      <c r="B9" s="39" t="s">
        <v>439</v>
      </c>
      <c r="C9" s="33" t="s">
        <v>106</v>
      </c>
      <c r="D9" s="33" t="s">
        <v>440</v>
      </c>
      <c r="E9" s="34" t="s">
        <v>318</v>
      </c>
      <c r="F9" s="50">
        <v>39261</v>
      </c>
      <c r="G9" s="34" t="s">
        <v>297</v>
      </c>
      <c r="H9" s="36" t="s">
        <v>140</v>
      </c>
      <c r="I9" s="34">
        <v>10</v>
      </c>
      <c r="J9" s="36" t="s">
        <v>150</v>
      </c>
      <c r="K9" s="148">
        <v>21</v>
      </c>
      <c r="L9" s="148">
        <v>22</v>
      </c>
      <c r="M9" s="147">
        <v>11</v>
      </c>
      <c r="N9" s="147">
        <f t="shared" ref="N9:N40" si="0">SUM(K9:M9)</f>
        <v>54</v>
      </c>
      <c r="O9" s="152">
        <f t="shared" ref="O9:O40" si="1">N9*100/61</f>
        <v>88.52459016393442</v>
      </c>
      <c r="P9" s="153" t="s">
        <v>635</v>
      </c>
    </row>
    <row r="10" spans="1:16" ht="15.75" customHeight="1">
      <c r="A10" s="34">
        <v>2</v>
      </c>
      <c r="B10" s="36" t="s">
        <v>437</v>
      </c>
      <c r="C10" s="36" t="s">
        <v>190</v>
      </c>
      <c r="D10" s="36" t="s">
        <v>195</v>
      </c>
      <c r="E10" s="34" t="s">
        <v>318</v>
      </c>
      <c r="F10" s="35">
        <v>39534</v>
      </c>
      <c r="G10" s="34" t="s">
        <v>297</v>
      </c>
      <c r="H10" s="48" t="s">
        <v>426</v>
      </c>
      <c r="I10" s="34">
        <v>10</v>
      </c>
      <c r="J10" s="36" t="s">
        <v>307</v>
      </c>
      <c r="K10" s="148">
        <v>21</v>
      </c>
      <c r="L10" s="148">
        <v>20</v>
      </c>
      <c r="M10" s="147">
        <v>8.5</v>
      </c>
      <c r="N10" s="147">
        <f t="shared" si="0"/>
        <v>49.5</v>
      </c>
      <c r="O10" s="152">
        <f t="shared" si="1"/>
        <v>81.147540983606561</v>
      </c>
      <c r="P10" s="34" t="s">
        <v>636</v>
      </c>
    </row>
    <row r="11" spans="1:16" ht="15.75" customHeight="1">
      <c r="A11" s="34">
        <v>3</v>
      </c>
      <c r="B11" s="36" t="s">
        <v>478</v>
      </c>
      <c r="C11" s="36" t="s">
        <v>67</v>
      </c>
      <c r="D11" s="36" t="s">
        <v>211</v>
      </c>
      <c r="E11" s="34" t="s">
        <v>318</v>
      </c>
      <c r="F11" s="111">
        <v>39522</v>
      </c>
      <c r="G11" s="34" t="s">
        <v>297</v>
      </c>
      <c r="H11" s="48" t="s">
        <v>426</v>
      </c>
      <c r="I11" s="34">
        <v>10</v>
      </c>
      <c r="J11" s="36" t="s">
        <v>307</v>
      </c>
      <c r="K11" s="148">
        <v>20</v>
      </c>
      <c r="L11" s="148">
        <v>22</v>
      </c>
      <c r="M11" s="147">
        <v>6.5</v>
      </c>
      <c r="N11" s="147">
        <f t="shared" si="0"/>
        <v>48.5</v>
      </c>
      <c r="O11" s="152">
        <f t="shared" si="1"/>
        <v>79.508196721311478</v>
      </c>
      <c r="P11" s="34" t="s">
        <v>636</v>
      </c>
    </row>
    <row r="12" spans="1:16" ht="15.75" customHeight="1">
      <c r="A12" s="34">
        <v>4</v>
      </c>
      <c r="B12" s="39" t="s">
        <v>30</v>
      </c>
      <c r="C12" s="33" t="s">
        <v>51</v>
      </c>
      <c r="D12" s="33" t="s">
        <v>501</v>
      </c>
      <c r="E12" s="34" t="s">
        <v>318</v>
      </c>
      <c r="F12" s="50">
        <v>39574</v>
      </c>
      <c r="G12" s="34" t="s">
        <v>297</v>
      </c>
      <c r="H12" s="36" t="s">
        <v>140</v>
      </c>
      <c r="I12" s="34">
        <v>10</v>
      </c>
      <c r="J12" s="36" t="s">
        <v>150</v>
      </c>
      <c r="K12" s="148">
        <v>19</v>
      </c>
      <c r="L12" s="148">
        <v>17.5</v>
      </c>
      <c r="M12" s="147">
        <v>9.5</v>
      </c>
      <c r="N12" s="147">
        <f t="shared" si="0"/>
        <v>46</v>
      </c>
      <c r="O12" s="152">
        <f t="shared" si="1"/>
        <v>75.409836065573771</v>
      </c>
      <c r="P12" s="34" t="s">
        <v>636</v>
      </c>
    </row>
    <row r="13" spans="1:16" ht="15.75" customHeight="1">
      <c r="A13" s="34">
        <v>5</v>
      </c>
      <c r="B13" s="36" t="s">
        <v>118</v>
      </c>
      <c r="C13" s="36" t="s">
        <v>436</v>
      </c>
      <c r="D13" s="36" t="s">
        <v>99</v>
      </c>
      <c r="E13" s="34" t="s">
        <v>318</v>
      </c>
      <c r="F13" s="35">
        <v>39451</v>
      </c>
      <c r="G13" s="34" t="s">
        <v>297</v>
      </c>
      <c r="H13" s="48" t="s">
        <v>426</v>
      </c>
      <c r="I13" s="34">
        <v>10</v>
      </c>
      <c r="J13" s="36" t="s">
        <v>307</v>
      </c>
      <c r="K13" s="148">
        <v>18</v>
      </c>
      <c r="L13" s="148">
        <v>21</v>
      </c>
      <c r="M13" s="147">
        <v>7</v>
      </c>
      <c r="N13" s="147">
        <f t="shared" si="0"/>
        <v>46</v>
      </c>
      <c r="O13" s="152">
        <f t="shared" si="1"/>
        <v>75.409836065573771</v>
      </c>
      <c r="P13" s="34" t="s">
        <v>636</v>
      </c>
    </row>
    <row r="14" spans="1:16" ht="15.75" customHeight="1">
      <c r="A14" s="34">
        <v>6</v>
      </c>
      <c r="B14" s="36" t="s">
        <v>482</v>
      </c>
      <c r="C14" s="36" t="s">
        <v>483</v>
      </c>
      <c r="D14" s="36" t="s">
        <v>135</v>
      </c>
      <c r="E14" s="34" t="s">
        <v>318</v>
      </c>
      <c r="F14" s="35">
        <v>39534</v>
      </c>
      <c r="G14" s="34" t="s">
        <v>297</v>
      </c>
      <c r="H14" s="48" t="s">
        <v>426</v>
      </c>
      <c r="I14" s="34">
        <v>10</v>
      </c>
      <c r="J14" s="36" t="s">
        <v>307</v>
      </c>
      <c r="K14" s="148">
        <v>18</v>
      </c>
      <c r="L14" s="148">
        <v>20.5</v>
      </c>
      <c r="M14" s="147">
        <v>7.5</v>
      </c>
      <c r="N14" s="147">
        <f t="shared" si="0"/>
        <v>46</v>
      </c>
      <c r="O14" s="152">
        <f t="shared" si="1"/>
        <v>75.409836065573771</v>
      </c>
      <c r="P14" s="34" t="s">
        <v>636</v>
      </c>
    </row>
    <row r="15" spans="1:16" ht="15.75" customHeight="1">
      <c r="A15" s="34">
        <v>7</v>
      </c>
      <c r="B15" s="36" t="s">
        <v>475</v>
      </c>
      <c r="C15" s="36" t="s">
        <v>408</v>
      </c>
      <c r="D15" s="36" t="s">
        <v>476</v>
      </c>
      <c r="E15" s="34" t="s">
        <v>318</v>
      </c>
      <c r="F15" s="35">
        <v>39392</v>
      </c>
      <c r="G15" s="34" t="s">
        <v>297</v>
      </c>
      <c r="H15" s="48" t="s">
        <v>426</v>
      </c>
      <c r="I15" s="34">
        <v>10</v>
      </c>
      <c r="J15" s="36" t="s">
        <v>307</v>
      </c>
      <c r="K15" s="148">
        <v>16</v>
      </c>
      <c r="L15" s="148">
        <v>19.5</v>
      </c>
      <c r="M15" s="147">
        <v>7.5</v>
      </c>
      <c r="N15" s="147">
        <f t="shared" si="0"/>
        <v>43</v>
      </c>
      <c r="O15" s="152">
        <f t="shared" si="1"/>
        <v>70.491803278688522</v>
      </c>
      <c r="P15" s="34" t="s">
        <v>636</v>
      </c>
    </row>
    <row r="16" spans="1:16" ht="15.75" customHeight="1">
      <c r="A16" s="34">
        <v>8</v>
      </c>
      <c r="B16" s="55" t="s">
        <v>487</v>
      </c>
      <c r="C16" s="94" t="s">
        <v>488</v>
      </c>
      <c r="D16" s="94" t="s">
        <v>445</v>
      </c>
      <c r="E16" s="34" t="s">
        <v>10</v>
      </c>
      <c r="F16" s="78">
        <v>39149</v>
      </c>
      <c r="G16" s="34" t="s">
        <v>297</v>
      </c>
      <c r="H16" s="48" t="s">
        <v>425</v>
      </c>
      <c r="I16" s="34">
        <v>10</v>
      </c>
      <c r="J16" s="48" t="s">
        <v>428</v>
      </c>
      <c r="K16" s="97">
        <v>16</v>
      </c>
      <c r="L16" s="97">
        <v>20.5</v>
      </c>
      <c r="M16" s="147">
        <v>6.5</v>
      </c>
      <c r="N16" s="147">
        <f t="shared" si="0"/>
        <v>43</v>
      </c>
      <c r="O16" s="152">
        <f t="shared" si="1"/>
        <v>70.491803278688522</v>
      </c>
      <c r="P16" s="34" t="s">
        <v>636</v>
      </c>
    </row>
    <row r="17" spans="1:16" ht="15.75" customHeight="1">
      <c r="A17" s="34">
        <v>9</v>
      </c>
      <c r="B17" s="36" t="s">
        <v>435</v>
      </c>
      <c r="C17" s="46" t="s">
        <v>56</v>
      </c>
      <c r="D17" s="46" t="s">
        <v>257</v>
      </c>
      <c r="E17" s="34" t="s">
        <v>318</v>
      </c>
      <c r="F17" s="85">
        <v>39499</v>
      </c>
      <c r="G17" s="34" t="s">
        <v>297</v>
      </c>
      <c r="H17" s="44" t="s">
        <v>142</v>
      </c>
      <c r="I17" s="34">
        <v>10</v>
      </c>
      <c r="J17" s="48" t="s">
        <v>429</v>
      </c>
      <c r="K17" s="148">
        <v>16</v>
      </c>
      <c r="L17" s="148">
        <v>19</v>
      </c>
      <c r="M17" s="147">
        <v>7.5</v>
      </c>
      <c r="N17" s="147">
        <f t="shared" si="0"/>
        <v>42.5</v>
      </c>
      <c r="O17" s="152">
        <f t="shared" si="1"/>
        <v>69.672131147540981</v>
      </c>
      <c r="P17" s="34" t="s">
        <v>636</v>
      </c>
    </row>
    <row r="18" spans="1:16" ht="15.75" customHeight="1">
      <c r="A18" s="34">
        <v>10</v>
      </c>
      <c r="B18" s="36" t="s">
        <v>324</v>
      </c>
      <c r="C18" s="36" t="s">
        <v>67</v>
      </c>
      <c r="D18" s="36" t="s">
        <v>208</v>
      </c>
      <c r="E18" s="34" t="s">
        <v>318</v>
      </c>
      <c r="F18" s="35">
        <v>39448</v>
      </c>
      <c r="G18" s="34" t="s">
        <v>297</v>
      </c>
      <c r="H18" s="48" t="s">
        <v>426</v>
      </c>
      <c r="I18" s="34">
        <v>10</v>
      </c>
      <c r="J18" s="36" t="s">
        <v>307</v>
      </c>
      <c r="K18" s="97">
        <v>16</v>
      </c>
      <c r="L18" s="97">
        <v>19</v>
      </c>
      <c r="M18" s="147">
        <v>7</v>
      </c>
      <c r="N18" s="147">
        <f t="shared" si="0"/>
        <v>42</v>
      </c>
      <c r="O18" s="152">
        <f t="shared" si="1"/>
        <v>68.852459016393439</v>
      </c>
      <c r="P18" s="34" t="s">
        <v>636</v>
      </c>
    </row>
    <row r="19" spans="1:16" ht="15.75" customHeight="1">
      <c r="A19" s="34">
        <v>11</v>
      </c>
      <c r="B19" s="36" t="s">
        <v>502</v>
      </c>
      <c r="C19" s="36" t="s">
        <v>261</v>
      </c>
      <c r="D19" s="36" t="s">
        <v>86</v>
      </c>
      <c r="E19" s="34" t="s">
        <v>318</v>
      </c>
      <c r="F19" s="111">
        <v>39586</v>
      </c>
      <c r="G19" s="34" t="s">
        <v>297</v>
      </c>
      <c r="H19" s="48" t="s">
        <v>426</v>
      </c>
      <c r="I19" s="34">
        <v>10</v>
      </c>
      <c r="J19" s="36" t="s">
        <v>307</v>
      </c>
      <c r="K19" s="147">
        <v>19</v>
      </c>
      <c r="L19" s="147">
        <v>16.5</v>
      </c>
      <c r="M19" s="147">
        <v>6.5</v>
      </c>
      <c r="N19" s="147">
        <f t="shared" si="0"/>
        <v>42</v>
      </c>
      <c r="O19" s="152">
        <f t="shared" si="1"/>
        <v>68.852459016393439</v>
      </c>
      <c r="P19" s="34" t="s">
        <v>636</v>
      </c>
    </row>
    <row r="20" spans="1:16" ht="15.75" customHeight="1">
      <c r="A20" s="34">
        <v>12</v>
      </c>
      <c r="B20" s="36" t="s">
        <v>454</v>
      </c>
      <c r="C20" s="36" t="s">
        <v>455</v>
      </c>
      <c r="D20" s="36" t="s">
        <v>59</v>
      </c>
      <c r="E20" s="34" t="s">
        <v>10</v>
      </c>
      <c r="F20" s="35">
        <v>39614</v>
      </c>
      <c r="G20" s="34" t="s">
        <v>297</v>
      </c>
      <c r="H20" s="48" t="s">
        <v>426</v>
      </c>
      <c r="I20" s="34">
        <v>10</v>
      </c>
      <c r="J20" s="36" t="s">
        <v>307</v>
      </c>
      <c r="K20" s="150">
        <v>16</v>
      </c>
      <c r="L20" s="150">
        <v>19</v>
      </c>
      <c r="M20" s="147">
        <v>6.5</v>
      </c>
      <c r="N20" s="147">
        <f t="shared" si="0"/>
        <v>41.5</v>
      </c>
      <c r="O20" s="152">
        <f t="shared" si="1"/>
        <v>68.032786885245898</v>
      </c>
      <c r="P20" s="34" t="s">
        <v>636</v>
      </c>
    </row>
    <row r="21" spans="1:16" ht="15.75" customHeight="1">
      <c r="A21" s="34">
        <v>13</v>
      </c>
      <c r="B21" s="120" t="s">
        <v>382</v>
      </c>
      <c r="C21" s="120" t="s">
        <v>120</v>
      </c>
      <c r="D21" s="120" t="s">
        <v>84</v>
      </c>
      <c r="E21" s="34" t="s">
        <v>318</v>
      </c>
      <c r="F21" s="132">
        <v>39383</v>
      </c>
      <c r="G21" s="34" t="s">
        <v>297</v>
      </c>
      <c r="H21" s="133" t="s">
        <v>316</v>
      </c>
      <c r="I21" s="34">
        <v>10</v>
      </c>
      <c r="J21" s="120" t="s">
        <v>309</v>
      </c>
      <c r="K21" s="151">
        <v>13</v>
      </c>
      <c r="L21" s="151">
        <v>19</v>
      </c>
      <c r="M21" s="147">
        <v>9.5</v>
      </c>
      <c r="N21" s="147">
        <f t="shared" si="0"/>
        <v>41.5</v>
      </c>
      <c r="O21" s="152">
        <f t="shared" si="1"/>
        <v>68.032786885245898</v>
      </c>
      <c r="P21" s="34" t="s">
        <v>636</v>
      </c>
    </row>
    <row r="22" spans="1:16" ht="15.75" customHeight="1">
      <c r="A22" s="34">
        <v>14</v>
      </c>
      <c r="B22" s="36" t="s">
        <v>449</v>
      </c>
      <c r="C22" s="46" t="s">
        <v>38</v>
      </c>
      <c r="D22" s="46" t="s">
        <v>86</v>
      </c>
      <c r="E22" s="34" t="s">
        <v>318</v>
      </c>
      <c r="F22" s="85">
        <v>39514</v>
      </c>
      <c r="G22" s="34" t="s">
        <v>297</v>
      </c>
      <c r="H22" s="44" t="s">
        <v>142</v>
      </c>
      <c r="I22" s="34">
        <v>10</v>
      </c>
      <c r="J22" s="48" t="s">
        <v>429</v>
      </c>
      <c r="K22" s="97">
        <v>16</v>
      </c>
      <c r="L22" s="97">
        <v>18.5</v>
      </c>
      <c r="M22" s="147">
        <v>7</v>
      </c>
      <c r="N22" s="147">
        <f t="shared" si="0"/>
        <v>41.5</v>
      </c>
      <c r="O22" s="152">
        <f t="shared" si="1"/>
        <v>68.032786885245898</v>
      </c>
      <c r="P22" s="34" t="s">
        <v>636</v>
      </c>
    </row>
    <row r="23" spans="1:16" ht="15.75" customHeight="1">
      <c r="A23" s="34">
        <v>15</v>
      </c>
      <c r="B23" s="36" t="s">
        <v>447</v>
      </c>
      <c r="C23" s="46" t="s">
        <v>448</v>
      </c>
      <c r="D23" s="46" t="s">
        <v>77</v>
      </c>
      <c r="E23" s="34" t="s">
        <v>10</v>
      </c>
      <c r="F23" s="85">
        <v>39252</v>
      </c>
      <c r="G23" s="34" t="s">
        <v>297</v>
      </c>
      <c r="H23" s="44" t="s">
        <v>142</v>
      </c>
      <c r="I23" s="34">
        <v>10</v>
      </c>
      <c r="J23" s="48" t="s">
        <v>429</v>
      </c>
      <c r="K23" s="148">
        <v>15</v>
      </c>
      <c r="L23" s="148">
        <v>19</v>
      </c>
      <c r="M23" s="147">
        <v>7</v>
      </c>
      <c r="N23" s="147">
        <f t="shared" si="0"/>
        <v>41</v>
      </c>
      <c r="O23" s="152">
        <f t="shared" si="1"/>
        <v>67.213114754098356</v>
      </c>
      <c r="P23" s="34" t="s">
        <v>636</v>
      </c>
    </row>
    <row r="24" spans="1:16" ht="15.75" customHeight="1">
      <c r="A24" s="34">
        <v>16</v>
      </c>
      <c r="B24" s="135" t="s">
        <v>514</v>
      </c>
      <c r="C24" s="135" t="s">
        <v>515</v>
      </c>
      <c r="D24" s="135" t="s">
        <v>86</v>
      </c>
      <c r="E24" s="34" t="s">
        <v>318</v>
      </c>
      <c r="F24" s="136">
        <v>39546</v>
      </c>
      <c r="G24" s="34" t="s">
        <v>297</v>
      </c>
      <c r="H24" s="135" t="s">
        <v>426</v>
      </c>
      <c r="I24" s="34">
        <v>10</v>
      </c>
      <c r="J24" s="135" t="s">
        <v>517</v>
      </c>
      <c r="K24" s="97">
        <v>16</v>
      </c>
      <c r="L24" s="97">
        <v>18</v>
      </c>
      <c r="M24" s="147">
        <v>6.5</v>
      </c>
      <c r="N24" s="147">
        <f t="shared" si="0"/>
        <v>40.5</v>
      </c>
      <c r="O24" s="152">
        <f t="shared" si="1"/>
        <v>66.393442622950815</v>
      </c>
      <c r="P24" s="75"/>
    </row>
    <row r="25" spans="1:16" ht="15.75" customHeight="1">
      <c r="A25" s="34">
        <v>17</v>
      </c>
      <c r="B25" s="36" t="s">
        <v>470</v>
      </c>
      <c r="C25" s="36" t="s">
        <v>358</v>
      </c>
      <c r="D25" s="36" t="s">
        <v>9</v>
      </c>
      <c r="E25" s="34" t="s">
        <v>10</v>
      </c>
      <c r="F25" s="111">
        <v>39564</v>
      </c>
      <c r="G25" s="34" t="s">
        <v>297</v>
      </c>
      <c r="H25" s="48" t="s">
        <v>426</v>
      </c>
      <c r="I25" s="34">
        <v>10</v>
      </c>
      <c r="J25" s="36" t="s">
        <v>307</v>
      </c>
      <c r="K25" s="147">
        <v>15</v>
      </c>
      <c r="L25" s="147">
        <v>18.5</v>
      </c>
      <c r="M25" s="147">
        <v>7</v>
      </c>
      <c r="N25" s="147">
        <f t="shared" si="0"/>
        <v>40.5</v>
      </c>
      <c r="O25" s="152">
        <f t="shared" si="1"/>
        <v>66.393442622950815</v>
      </c>
      <c r="P25" s="75"/>
    </row>
    <row r="26" spans="1:16" ht="15.75" customHeight="1">
      <c r="A26" s="34">
        <v>18</v>
      </c>
      <c r="B26" s="36" t="s">
        <v>490</v>
      </c>
      <c r="C26" s="37" t="s">
        <v>491</v>
      </c>
      <c r="D26" s="37" t="s">
        <v>217</v>
      </c>
      <c r="E26" s="34" t="s">
        <v>318</v>
      </c>
      <c r="F26" s="38">
        <v>39468</v>
      </c>
      <c r="G26" s="34" t="s">
        <v>297</v>
      </c>
      <c r="H26" s="36" t="s">
        <v>302</v>
      </c>
      <c r="I26" s="34">
        <v>10</v>
      </c>
      <c r="J26" s="36" t="s">
        <v>311</v>
      </c>
      <c r="K26" s="148">
        <v>17</v>
      </c>
      <c r="L26" s="148">
        <v>16.5</v>
      </c>
      <c r="M26" s="147">
        <v>6.5</v>
      </c>
      <c r="N26" s="147">
        <f t="shared" si="0"/>
        <v>40</v>
      </c>
      <c r="O26" s="152">
        <f t="shared" si="1"/>
        <v>65.573770491803273</v>
      </c>
      <c r="P26" s="75"/>
    </row>
    <row r="27" spans="1:16" ht="15.75" customHeight="1">
      <c r="A27" s="34">
        <v>19</v>
      </c>
      <c r="B27" s="36" t="s">
        <v>460</v>
      </c>
      <c r="C27" s="36" t="s">
        <v>461</v>
      </c>
      <c r="D27" s="36" t="s">
        <v>132</v>
      </c>
      <c r="E27" s="34" t="s">
        <v>318</v>
      </c>
      <c r="F27" s="35">
        <v>39429</v>
      </c>
      <c r="G27" s="34" t="s">
        <v>297</v>
      </c>
      <c r="H27" s="48" t="s">
        <v>426</v>
      </c>
      <c r="I27" s="34">
        <v>10</v>
      </c>
      <c r="J27" s="36" t="s">
        <v>307</v>
      </c>
      <c r="K27" s="148">
        <v>14</v>
      </c>
      <c r="L27" s="148">
        <v>19</v>
      </c>
      <c r="M27" s="147">
        <v>7</v>
      </c>
      <c r="N27" s="147">
        <f t="shared" si="0"/>
        <v>40</v>
      </c>
      <c r="O27" s="152">
        <f t="shared" si="1"/>
        <v>65.573770491803273</v>
      </c>
      <c r="P27" s="75"/>
    </row>
    <row r="28" spans="1:16" ht="15.75" customHeight="1">
      <c r="A28" s="34">
        <v>20</v>
      </c>
      <c r="B28" s="56" t="s">
        <v>479</v>
      </c>
      <c r="C28" s="49" t="s">
        <v>83</v>
      </c>
      <c r="D28" s="49" t="s">
        <v>468</v>
      </c>
      <c r="E28" s="34" t="s">
        <v>318</v>
      </c>
      <c r="F28" s="78">
        <v>39285</v>
      </c>
      <c r="G28" s="34" t="s">
        <v>297</v>
      </c>
      <c r="H28" s="44" t="s">
        <v>142</v>
      </c>
      <c r="I28" s="34">
        <v>10</v>
      </c>
      <c r="J28" s="48" t="s">
        <v>429</v>
      </c>
      <c r="K28" s="148">
        <v>16</v>
      </c>
      <c r="L28" s="148">
        <v>17.5</v>
      </c>
      <c r="M28" s="147">
        <v>6</v>
      </c>
      <c r="N28" s="147">
        <f t="shared" si="0"/>
        <v>39.5</v>
      </c>
      <c r="O28" s="152">
        <f t="shared" si="1"/>
        <v>64.754098360655732</v>
      </c>
      <c r="P28" s="75"/>
    </row>
    <row r="29" spans="1:16" ht="15.75" customHeight="1">
      <c r="A29" s="34">
        <v>21</v>
      </c>
      <c r="B29" s="56" t="s">
        <v>505</v>
      </c>
      <c r="C29" s="49" t="s">
        <v>336</v>
      </c>
      <c r="D29" s="49" t="s">
        <v>257</v>
      </c>
      <c r="E29" s="34" t="s">
        <v>318</v>
      </c>
      <c r="F29" s="54">
        <v>39339</v>
      </c>
      <c r="G29" s="34" t="s">
        <v>297</v>
      </c>
      <c r="H29" s="44" t="s">
        <v>142</v>
      </c>
      <c r="I29" s="34">
        <v>10</v>
      </c>
      <c r="J29" s="48" t="s">
        <v>429</v>
      </c>
      <c r="K29" s="148">
        <v>14</v>
      </c>
      <c r="L29" s="148">
        <v>18.5</v>
      </c>
      <c r="M29" s="147">
        <v>6.5</v>
      </c>
      <c r="N29" s="147">
        <f t="shared" si="0"/>
        <v>39</v>
      </c>
      <c r="O29" s="152">
        <f t="shared" si="1"/>
        <v>63.934426229508198</v>
      </c>
      <c r="P29" s="75"/>
    </row>
    <row r="30" spans="1:16" ht="15.75" customHeight="1">
      <c r="A30" s="34">
        <v>22</v>
      </c>
      <c r="B30" s="36" t="s">
        <v>324</v>
      </c>
      <c r="C30" s="46" t="s">
        <v>190</v>
      </c>
      <c r="D30" s="46" t="s">
        <v>195</v>
      </c>
      <c r="E30" s="34" t="s">
        <v>318</v>
      </c>
      <c r="F30" s="43">
        <v>39195</v>
      </c>
      <c r="G30" s="34" t="s">
        <v>297</v>
      </c>
      <c r="H30" s="44" t="s">
        <v>142</v>
      </c>
      <c r="I30" s="34">
        <v>10</v>
      </c>
      <c r="J30" s="48" t="s">
        <v>429</v>
      </c>
      <c r="K30" s="97">
        <v>14</v>
      </c>
      <c r="L30" s="97">
        <v>18.5</v>
      </c>
      <c r="M30" s="147">
        <v>6.5</v>
      </c>
      <c r="N30" s="147">
        <f t="shared" si="0"/>
        <v>39</v>
      </c>
      <c r="O30" s="152">
        <f t="shared" si="1"/>
        <v>63.934426229508198</v>
      </c>
      <c r="P30" s="75"/>
    </row>
    <row r="31" spans="1:16" ht="15.75" customHeight="1">
      <c r="A31" s="34">
        <v>23</v>
      </c>
      <c r="B31" s="36" t="s">
        <v>379</v>
      </c>
      <c r="C31" s="36" t="s">
        <v>35</v>
      </c>
      <c r="D31" s="36" t="s">
        <v>36</v>
      </c>
      <c r="E31" s="34" t="s">
        <v>318</v>
      </c>
      <c r="F31" s="35">
        <v>39194</v>
      </c>
      <c r="G31" s="34" t="s">
        <v>297</v>
      </c>
      <c r="H31" s="48" t="s">
        <v>426</v>
      </c>
      <c r="I31" s="34">
        <v>10</v>
      </c>
      <c r="J31" s="36" t="s">
        <v>307</v>
      </c>
      <c r="K31" s="148">
        <v>13</v>
      </c>
      <c r="L31" s="148">
        <v>19</v>
      </c>
      <c r="M31" s="147">
        <v>7</v>
      </c>
      <c r="N31" s="147">
        <f t="shared" si="0"/>
        <v>39</v>
      </c>
      <c r="O31" s="152">
        <f t="shared" si="1"/>
        <v>63.934426229508198</v>
      </c>
      <c r="P31" s="75"/>
    </row>
    <row r="32" spans="1:16" ht="15.75" customHeight="1">
      <c r="A32" s="34">
        <v>24</v>
      </c>
      <c r="B32" s="36" t="s">
        <v>494</v>
      </c>
      <c r="C32" s="37" t="s">
        <v>286</v>
      </c>
      <c r="D32" s="36" t="s">
        <v>77</v>
      </c>
      <c r="E32" s="34" t="s">
        <v>10</v>
      </c>
      <c r="F32" s="41">
        <v>39243</v>
      </c>
      <c r="G32" s="34" t="s">
        <v>297</v>
      </c>
      <c r="H32" s="36" t="s">
        <v>507</v>
      </c>
      <c r="I32" s="34">
        <v>10</v>
      </c>
      <c r="J32" s="36" t="s">
        <v>510</v>
      </c>
      <c r="K32" s="97">
        <v>12</v>
      </c>
      <c r="L32" s="97">
        <v>18.5</v>
      </c>
      <c r="M32" s="147">
        <v>8</v>
      </c>
      <c r="N32" s="147">
        <f t="shared" si="0"/>
        <v>38.5</v>
      </c>
      <c r="O32" s="152">
        <f t="shared" si="1"/>
        <v>63.114754098360656</v>
      </c>
      <c r="P32" s="75"/>
    </row>
    <row r="33" spans="1:16" ht="15.75" customHeight="1">
      <c r="A33" s="34">
        <v>25</v>
      </c>
      <c r="B33" s="36" t="s">
        <v>30</v>
      </c>
      <c r="C33" s="36" t="s">
        <v>336</v>
      </c>
      <c r="D33" s="36" t="s">
        <v>446</v>
      </c>
      <c r="E33" s="34" t="s">
        <v>318</v>
      </c>
      <c r="F33" s="35">
        <v>39307</v>
      </c>
      <c r="G33" s="34" t="s">
        <v>297</v>
      </c>
      <c r="H33" s="48" t="s">
        <v>426</v>
      </c>
      <c r="I33" s="34">
        <v>10</v>
      </c>
      <c r="J33" s="36" t="s">
        <v>307</v>
      </c>
      <c r="K33" s="148">
        <v>14</v>
      </c>
      <c r="L33" s="148">
        <v>19.5</v>
      </c>
      <c r="M33" s="147">
        <v>5</v>
      </c>
      <c r="N33" s="147">
        <f t="shared" si="0"/>
        <v>38.5</v>
      </c>
      <c r="O33" s="152">
        <f t="shared" si="1"/>
        <v>63.114754098360656</v>
      </c>
      <c r="P33" s="75"/>
    </row>
    <row r="34" spans="1:16" ht="15.75" customHeight="1">
      <c r="A34" s="34">
        <v>26</v>
      </c>
      <c r="B34" s="133" t="s">
        <v>511</v>
      </c>
      <c r="C34" s="133" t="s">
        <v>512</v>
      </c>
      <c r="D34" s="133" t="s">
        <v>513</v>
      </c>
      <c r="E34" s="34" t="s">
        <v>10</v>
      </c>
      <c r="F34" s="137">
        <v>39541</v>
      </c>
      <c r="G34" s="34" t="s">
        <v>297</v>
      </c>
      <c r="H34" s="120" t="s">
        <v>425</v>
      </c>
      <c r="I34" s="34">
        <v>10</v>
      </c>
      <c r="J34" s="120" t="s">
        <v>428</v>
      </c>
      <c r="K34" s="148">
        <v>15</v>
      </c>
      <c r="L34" s="148">
        <v>17</v>
      </c>
      <c r="M34" s="147">
        <v>6.5</v>
      </c>
      <c r="N34" s="147">
        <f t="shared" si="0"/>
        <v>38.5</v>
      </c>
      <c r="O34" s="152">
        <f t="shared" si="1"/>
        <v>63.114754098360656</v>
      </c>
      <c r="P34" s="75"/>
    </row>
    <row r="35" spans="1:16" ht="15.75" customHeight="1">
      <c r="A35" s="34">
        <v>27</v>
      </c>
      <c r="B35" s="36" t="s">
        <v>485</v>
      </c>
      <c r="C35" s="36" t="s">
        <v>92</v>
      </c>
      <c r="D35" s="36" t="s">
        <v>486</v>
      </c>
      <c r="E35" s="34" t="s">
        <v>10</v>
      </c>
      <c r="F35" s="111">
        <v>39563</v>
      </c>
      <c r="G35" s="34" t="s">
        <v>297</v>
      </c>
      <c r="H35" s="48" t="s">
        <v>426</v>
      </c>
      <c r="I35" s="34">
        <v>10</v>
      </c>
      <c r="J35" s="36" t="s">
        <v>307</v>
      </c>
      <c r="K35" s="147">
        <v>14</v>
      </c>
      <c r="L35" s="147">
        <v>17.5</v>
      </c>
      <c r="M35" s="147">
        <v>6.5</v>
      </c>
      <c r="N35" s="147">
        <f t="shared" si="0"/>
        <v>38</v>
      </c>
      <c r="O35" s="152">
        <f t="shared" si="1"/>
        <v>62.295081967213115</v>
      </c>
      <c r="P35" s="75"/>
    </row>
    <row r="36" spans="1:16" ht="15.75" customHeight="1">
      <c r="A36" s="34">
        <v>28</v>
      </c>
      <c r="B36" s="39" t="s">
        <v>480</v>
      </c>
      <c r="C36" s="40" t="s">
        <v>124</v>
      </c>
      <c r="D36" s="40" t="s">
        <v>481</v>
      </c>
      <c r="E36" s="34" t="s">
        <v>10</v>
      </c>
      <c r="F36" s="112">
        <v>39336</v>
      </c>
      <c r="G36" s="34" t="s">
        <v>297</v>
      </c>
      <c r="H36" s="36" t="s">
        <v>300</v>
      </c>
      <c r="I36" s="34">
        <v>10</v>
      </c>
      <c r="J36" s="36" t="s">
        <v>151</v>
      </c>
      <c r="K36" s="148">
        <v>14</v>
      </c>
      <c r="L36" s="148">
        <v>16</v>
      </c>
      <c r="M36" s="147">
        <v>7.5</v>
      </c>
      <c r="N36" s="147">
        <f t="shared" si="0"/>
        <v>37.5</v>
      </c>
      <c r="O36" s="152">
        <f t="shared" si="1"/>
        <v>61.475409836065573</v>
      </c>
      <c r="P36" s="75"/>
    </row>
    <row r="37" spans="1:16" ht="15.75" customHeight="1">
      <c r="A37" s="34">
        <v>29</v>
      </c>
      <c r="B37" s="39" t="s">
        <v>462</v>
      </c>
      <c r="C37" s="33" t="s">
        <v>182</v>
      </c>
      <c r="D37" s="33" t="s">
        <v>24</v>
      </c>
      <c r="E37" s="34" t="s">
        <v>10</v>
      </c>
      <c r="F37" s="50">
        <v>39225</v>
      </c>
      <c r="G37" s="34" t="s">
        <v>297</v>
      </c>
      <c r="H37" s="36" t="s">
        <v>140</v>
      </c>
      <c r="I37" s="34">
        <v>10</v>
      </c>
      <c r="J37" s="36" t="s">
        <v>150</v>
      </c>
      <c r="K37" s="148">
        <v>13</v>
      </c>
      <c r="L37" s="148">
        <v>17</v>
      </c>
      <c r="M37" s="147">
        <v>7</v>
      </c>
      <c r="N37" s="147">
        <f t="shared" si="0"/>
        <v>37</v>
      </c>
      <c r="O37" s="152">
        <f t="shared" si="1"/>
        <v>60.655737704918032</v>
      </c>
      <c r="P37" s="75"/>
    </row>
    <row r="38" spans="1:16" ht="15.75" customHeight="1">
      <c r="A38" s="34">
        <v>30</v>
      </c>
      <c r="B38" s="133" t="s">
        <v>516</v>
      </c>
      <c r="C38" s="133" t="s">
        <v>226</v>
      </c>
      <c r="D38" s="133" t="s">
        <v>167</v>
      </c>
      <c r="E38" s="34" t="s">
        <v>318</v>
      </c>
      <c r="F38" s="134">
        <v>39240</v>
      </c>
      <c r="G38" s="34" t="s">
        <v>297</v>
      </c>
      <c r="H38" s="120" t="s">
        <v>425</v>
      </c>
      <c r="I38" s="34">
        <v>10</v>
      </c>
      <c r="J38" s="120" t="s">
        <v>428</v>
      </c>
      <c r="K38" s="148">
        <v>10</v>
      </c>
      <c r="L38" s="148">
        <v>19</v>
      </c>
      <c r="M38" s="147">
        <v>8</v>
      </c>
      <c r="N38" s="147">
        <f t="shared" si="0"/>
        <v>37</v>
      </c>
      <c r="O38" s="152">
        <f t="shared" si="1"/>
        <v>60.655737704918032</v>
      </c>
      <c r="P38" s="75"/>
    </row>
    <row r="39" spans="1:16" ht="15.75" customHeight="1">
      <c r="A39" s="34">
        <v>31</v>
      </c>
      <c r="B39" s="36" t="s">
        <v>386</v>
      </c>
      <c r="C39" s="36" t="s">
        <v>457</v>
      </c>
      <c r="D39" s="36" t="s">
        <v>225</v>
      </c>
      <c r="E39" s="34" t="s">
        <v>10</v>
      </c>
      <c r="F39" s="35">
        <v>39371</v>
      </c>
      <c r="G39" s="34" t="s">
        <v>297</v>
      </c>
      <c r="H39" s="48" t="s">
        <v>426</v>
      </c>
      <c r="I39" s="34">
        <v>10</v>
      </c>
      <c r="J39" s="36" t="s">
        <v>307</v>
      </c>
      <c r="K39" s="148">
        <v>13.5</v>
      </c>
      <c r="L39" s="148">
        <v>16</v>
      </c>
      <c r="M39" s="147">
        <v>7</v>
      </c>
      <c r="N39" s="147">
        <f t="shared" si="0"/>
        <v>36.5</v>
      </c>
      <c r="O39" s="152">
        <f t="shared" si="1"/>
        <v>59.83606557377049</v>
      </c>
      <c r="P39" s="75"/>
    </row>
    <row r="40" spans="1:16" ht="15.75" customHeight="1">
      <c r="A40" s="34">
        <v>32</v>
      </c>
      <c r="B40" s="133" t="s">
        <v>335</v>
      </c>
      <c r="C40" s="133" t="s">
        <v>38</v>
      </c>
      <c r="D40" s="133" t="s">
        <v>253</v>
      </c>
      <c r="E40" s="34" t="s">
        <v>318</v>
      </c>
      <c r="F40" s="134">
        <v>39290</v>
      </c>
      <c r="G40" s="34" t="s">
        <v>297</v>
      </c>
      <c r="H40" s="120" t="s">
        <v>425</v>
      </c>
      <c r="I40" s="34">
        <v>10</v>
      </c>
      <c r="J40" s="120" t="s">
        <v>428</v>
      </c>
      <c r="K40" s="97">
        <v>14</v>
      </c>
      <c r="L40" s="97">
        <v>15.5</v>
      </c>
      <c r="M40" s="147">
        <v>7</v>
      </c>
      <c r="N40" s="147">
        <f t="shared" si="0"/>
        <v>36.5</v>
      </c>
      <c r="O40" s="152">
        <f t="shared" si="1"/>
        <v>59.83606557377049</v>
      </c>
      <c r="P40" s="75"/>
    </row>
    <row r="41" spans="1:16" ht="15.75" customHeight="1">
      <c r="A41" s="34">
        <v>33</v>
      </c>
      <c r="B41" s="55" t="s">
        <v>489</v>
      </c>
      <c r="C41" s="94" t="s">
        <v>71</v>
      </c>
      <c r="D41" s="94" t="s">
        <v>237</v>
      </c>
      <c r="E41" s="34" t="s">
        <v>318</v>
      </c>
      <c r="F41" s="78">
        <v>39309</v>
      </c>
      <c r="G41" s="34" t="s">
        <v>297</v>
      </c>
      <c r="H41" s="48" t="s">
        <v>425</v>
      </c>
      <c r="I41" s="34">
        <v>10</v>
      </c>
      <c r="J41" s="48" t="s">
        <v>428</v>
      </c>
      <c r="K41" s="97">
        <v>10</v>
      </c>
      <c r="L41" s="97">
        <v>20.5</v>
      </c>
      <c r="M41" s="147">
        <v>6</v>
      </c>
      <c r="N41" s="147">
        <f t="shared" ref="N41:N68" si="2">SUM(K41:M41)</f>
        <v>36.5</v>
      </c>
      <c r="O41" s="152">
        <f t="shared" ref="O41:O68" si="3">N41*100/61</f>
        <v>59.83606557377049</v>
      </c>
      <c r="P41" s="75"/>
    </row>
    <row r="42" spans="1:16" ht="15.75" customHeight="1">
      <c r="A42" s="34">
        <v>34</v>
      </c>
      <c r="B42" s="36" t="s">
        <v>230</v>
      </c>
      <c r="C42" s="37" t="s">
        <v>106</v>
      </c>
      <c r="D42" s="37" t="s">
        <v>101</v>
      </c>
      <c r="E42" s="34" t="s">
        <v>318</v>
      </c>
      <c r="F42" s="35">
        <v>39483</v>
      </c>
      <c r="G42" s="34" t="s">
        <v>297</v>
      </c>
      <c r="H42" s="36" t="s">
        <v>302</v>
      </c>
      <c r="I42" s="34">
        <v>10</v>
      </c>
      <c r="J42" s="36" t="s">
        <v>311</v>
      </c>
      <c r="K42" s="97">
        <v>13</v>
      </c>
      <c r="L42" s="97">
        <v>16.5</v>
      </c>
      <c r="M42" s="147">
        <v>6.5</v>
      </c>
      <c r="N42" s="147">
        <f t="shared" si="2"/>
        <v>36</v>
      </c>
      <c r="O42" s="152">
        <f t="shared" si="3"/>
        <v>59.016393442622949</v>
      </c>
      <c r="P42" s="75"/>
    </row>
    <row r="43" spans="1:16" ht="15.75" customHeight="1">
      <c r="A43" s="34">
        <v>35</v>
      </c>
      <c r="B43" s="39" t="s">
        <v>484</v>
      </c>
      <c r="C43" s="39" t="s">
        <v>262</v>
      </c>
      <c r="D43" s="39" t="s">
        <v>222</v>
      </c>
      <c r="E43" s="34" t="s">
        <v>10</v>
      </c>
      <c r="F43" s="113">
        <v>39553</v>
      </c>
      <c r="G43" s="34" t="s">
        <v>297</v>
      </c>
      <c r="H43" s="36" t="s">
        <v>147</v>
      </c>
      <c r="I43" s="34">
        <v>10</v>
      </c>
      <c r="J43" s="36" t="s">
        <v>157</v>
      </c>
      <c r="K43" s="97">
        <v>13</v>
      </c>
      <c r="L43" s="97">
        <v>15</v>
      </c>
      <c r="M43" s="147">
        <v>8</v>
      </c>
      <c r="N43" s="147">
        <f t="shared" si="2"/>
        <v>36</v>
      </c>
      <c r="O43" s="152">
        <f t="shared" si="3"/>
        <v>59.016393442622949</v>
      </c>
      <c r="P43" s="75"/>
    </row>
    <row r="44" spans="1:16" ht="15.75" customHeight="1">
      <c r="A44" s="34">
        <v>36</v>
      </c>
      <c r="B44" s="36" t="s">
        <v>499</v>
      </c>
      <c r="C44" s="37" t="s">
        <v>329</v>
      </c>
      <c r="D44" s="37" t="s">
        <v>500</v>
      </c>
      <c r="E44" s="34" t="s">
        <v>10</v>
      </c>
      <c r="F44" s="112">
        <v>39443</v>
      </c>
      <c r="G44" s="34" t="s">
        <v>297</v>
      </c>
      <c r="H44" s="36" t="s">
        <v>507</v>
      </c>
      <c r="I44" s="34">
        <v>10</v>
      </c>
      <c r="J44" s="36" t="s">
        <v>510</v>
      </c>
      <c r="K44" s="148">
        <v>11</v>
      </c>
      <c r="L44" s="148">
        <v>18</v>
      </c>
      <c r="M44" s="147">
        <v>6.5</v>
      </c>
      <c r="N44" s="147">
        <f t="shared" si="2"/>
        <v>35.5</v>
      </c>
      <c r="O44" s="152">
        <f t="shared" si="3"/>
        <v>58.196721311475407</v>
      </c>
      <c r="P44" s="75"/>
    </row>
    <row r="45" spans="1:16" ht="15.75" customHeight="1">
      <c r="A45" s="34">
        <v>37</v>
      </c>
      <c r="B45" s="36" t="s">
        <v>441</v>
      </c>
      <c r="C45" s="36" t="s">
        <v>442</v>
      </c>
      <c r="D45" s="36" t="s">
        <v>245</v>
      </c>
      <c r="E45" s="34" t="s">
        <v>10</v>
      </c>
      <c r="F45" s="35">
        <v>39169</v>
      </c>
      <c r="G45" s="34" t="s">
        <v>297</v>
      </c>
      <c r="H45" s="48" t="s">
        <v>426</v>
      </c>
      <c r="I45" s="34">
        <v>10</v>
      </c>
      <c r="J45" s="36" t="s">
        <v>307</v>
      </c>
      <c r="K45" s="148">
        <v>11</v>
      </c>
      <c r="L45" s="148">
        <v>18</v>
      </c>
      <c r="M45" s="147">
        <v>6</v>
      </c>
      <c r="N45" s="147">
        <f t="shared" si="2"/>
        <v>35</v>
      </c>
      <c r="O45" s="152">
        <f t="shared" si="3"/>
        <v>57.377049180327866</v>
      </c>
      <c r="P45" s="75"/>
    </row>
    <row r="46" spans="1:16" ht="15.75" customHeight="1">
      <c r="A46" s="34">
        <v>38</v>
      </c>
      <c r="B46" s="36" t="s">
        <v>471</v>
      </c>
      <c r="C46" s="37" t="s">
        <v>35</v>
      </c>
      <c r="D46" s="37" t="s">
        <v>472</v>
      </c>
      <c r="E46" s="34" t="s">
        <v>318</v>
      </c>
      <c r="F46" s="41">
        <v>39429</v>
      </c>
      <c r="G46" s="34" t="s">
        <v>297</v>
      </c>
      <c r="H46" s="36" t="s">
        <v>507</v>
      </c>
      <c r="I46" s="34">
        <v>10</v>
      </c>
      <c r="J46" s="36" t="s">
        <v>510</v>
      </c>
      <c r="K46" s="150">
        <v>12</v>
      </c>
      <c r="L46" s="150">
        <v>16.5</v>
      </c>
      <c r="M46" s="147">
        <v>6.5</v>
      </c>
      <c r="N46" s="147">
        <f t="shared" si="2"/>
        <v>35</v>
      </c>
      <c r="O46" s="152">
        <f t="shared" si="3"/>
        <v>57.377049180327866</v>
      </c>
      <c r="P46" s="75"/>
    </row>
    <row r="47" spans="1:16" ht="15.75" customHeight="1">
      <c r="A47" s="34">
        <v>39</v>
      </c>
      <c r="B47" s="36" t="s">
        <v>438</v>
      </c>
      <c r="C47" s="37" t="s">
        <v>176</v>
      </c>
      <c r="D47" s="37" t="s">
        <v>59</v>
      </c>
      <c r="E47" s="34" t="s">
        <v>10</v>
      </c>
      <c r="F47" s="35">
        <v>39227</v>
      </c>
      <c r="G47" s="34" t="s">
        <v>297</v>
      </c>
      <c r="H47" s="36" t="s">
        <v>300</v>
      </c>
      <c r="I47" s="34">
        <v>10</v>
      </c>
      <c r="J47" s="36" t="s">
        <v>151</v>
      </c>
      <c r="K47" s="97">
        <v>11</v>
      </c>
      <c r="L47" s="97">
        <v>18</v>
      </c>
      <c r="M47" s="147">
        <v>6</v>
      </c>
      <c r="N47" s="147">
        <f t="shared" si="2"/>
        <v>35</v>
      </c>
      <c r="O47" s="152">
        <f t="shared" si="3"/>
        <v>57.377049180327866</v>
      </c>
      <c r="P47" s="75"/>
    </row>
    <row r="48" spans="1:16" ht="15.75" customHeight="1">
      <c r="A48" s="34">
        <v>40</v>
      </c>
      <c r="B48" s="36" t="s">
        <v>473</v>
      </c>
      <c r="C48" s="36" t="s">
        <v>474</v>
      </c>
      <c r="D48" s="36" t="s">
        <v>327</v>
      </c>
      <c r="E48" s="34" t="s">
        <v>10</v>
      </c>
      <c r="F48" s="111">
        <v>39363</v>
      </c>
      <c r="G48" s="34" t="s">
        <v>297</v>
      </c>
      <c r="H48" s="48" t="s">
        <v>426</v>
      </c>
      <c r="I48" s="34">
        <v>10</v>
      </c>
      <c r="J48" s="36" t="s">
        <v>307</v>
      </c>
      <c r="K48" s="147">
        <v>12</v>
      </c>
      <c r="L48" s="147">
        <v>16.5</v>
      </c>
      <c r="M48" s="147">
        <v>6</v>
      </c>
      <c r="N48" s="147">
        <f t="shared" si="2"/>
        <v>34.5</v>
      </c>
      <c r="O48" s="152">
        <f t="shared" si="3"/>
        <v>56.557377049180324</v>
      </c>
      <c r="P48" s="75"/>
    </row>
    <row r="49" spans="1:16" ht="15.75" customHeight="1">
      <c r="A49" s="34">
        <v>41</v>
      </c>
      <c r="B49" s="36" t="s">
        <v>504</v>
      </c>
      <c r="C49" s="37" t="s">
        <v>106</v>
      </c>
      <c r="D49" s="37" t="s">
        <v>202</v>
      </c>
      <c r="E49" s="34" t="s">
        <v>318</v>
      </c>
      <c r="F49" s="112">
        <v>39475</v>
      </c>
      <c r="G49" s="34" t="s">
        <v>297</v>
      </c>
      <c r="H49" s="36" t="s">
        <v>507</v>
      </c>
      <c r="I49" s="34">
        <v>10</v>
      </c>
      <c r="J49" s="36" t="s">
        <v>510</v>
      </c>
      <c r="K49" s="148">
        <v>8</v>
      </c>
      <c r="L49" s="148">
        <v>18</v>
      </c>
      <c r="M49" s="147">
        <v>8</v>
      </c>
      <c r="N49" s="147">
        <f t="shared" si="2"/>
        <v>34</v>
      </c>
      <c r="O49" s="152">
        <f t="shared" si="3"/>
        <v>55.73770491803279</v>
      </c>
      <c r="P49" s="75"/>
    </row>
    <row r="50" spans="1:16" ht="15.75" customHeight="1">
      <c r="A50" s="34">
        <v>42</v>
      </c>
      <c r="B50" s="48" t="s">
        <v>123</v>
      </c>
      <c r="C50" s="47" t="s">
        <v>495</v>
      </c>
      <c r="D50" s="47" t="s">
        <v>125</v>
      </c>
      <c r="E50" s="34" t="s">
        <v>10</v>
      </c>
      <c r="F50" s="43">
        <v>39407</v>
      </c>
      <c r="G50" s="34" t="s">
        <v>297</v>
      </c>
      <c r="H50" s="44" t="s">
        <v>142</v>
      </c>
      <c r="I50" s="34">
        <v>10</v>
      </c>
      <c r="J50" s="48" t="s">
        <v>429</v>
      </c>
      <c r="K50" s="148">
        <v>12</v>
      </c>
      <c r="L50" s="148">
        <v>16.5</v>
      </c>
      <c r="M50" s="147">
        <v>5</v>
      </c>
      <c r="N50" s="147">
        <f t="shared" si="2"/>
        <v>33.5</v>
      </c>
      <c r="O50" s="152">
        <f t="shared" si="3"/>
        <v>54.918032786885249</v>
      </c>
      <c r="P50" s="75"/>
    </row>
    <row r="51" spans="1:16" ht="15.75" customHeight="1">
      <c r="A51" s="34">
        <v>43</v>
      </c>
      <c r="B51" s="55" t="s">
        <v>359</v>
      </c>
      <c r="C51" s="94" t="s">
        <v>96</v>
      </c>
      <c r="D51" s="94" t="s">
        <v>468</v>
      </c>
      <c r="E51" s="34" t="s">
        <v>318</v>
      </c>
      <c r="F51" s="119">
        <v>39565</v>
      </c>
      <c r="G51" s="34" t="s">
        <v>297</v>
      </c>
      <c r="H51" s="48" t="s">
        <v>425</v>
      </c>
      <c r="I51" s="34">
        <v>10</v>
      </c>
      <c r="J51" s="48" t="s">
        <v>428</v>
      </c>
      <c r="K51" s="147">
        <v>6</v>
      </c>
      <c r="L51" s="147">
        <v>18.5</v>
      </c>
      <c r="M51" s="147">
        <v>7.5</v>
      </c>
      <c r="N51" s="147">
        <f t="shared" si="2"/>
        <v>32</v>
      </c>
      <c r="O51" s="152">
        <f t="shared" si="3"/>
        <v>52.459016393442624</v>
      </c>
      <c r="P51" s="75"/>
    </row>
    <row r="52" spans="1:16" ht="15.75" customHeight="1">
      <c r="A52" s="34">
        <v>44</v>
      </c>
      <c r="B52" s="114" t="s">
        <v>477</v>
      </c>
      <c r="C52" s="115" t="s">
        <v>171</v>
      </c>
      <c r="D52" s="115" t="s">
        <v>54</v>
      </c>
      <c r="E52" s="34" t="s">
        <v>318</v>
      </c>
      <c r="F52" s="41">
        <v>39208</v>
      </c>
      <c r="G52" s="34" t="s">
        <v>297</v>
      </c>
      <c r="H52" s="116" t="s">
        <v>508</v>
      </c>
      <c r="I52" s="34">
        <v>10</v>
      </c>
      <c r="J52" s="116" t="s">
        <v>617</v>
      </c>
      <c r="K52" s="148">
        <v>8</v>
      </c>
      <c r="L52" s="148">
        <v>17</v>
      </c>
      <c r="M52" s="147">
        <v>6</v>
      </c>
      <c r="N52" s="147">
        <f t="shared" si="2"/>
        <v>31</v>
      </c>
      <c r="O52" s="152">
        <f t="shared" si="3"/>
        <v>50.819672131147541</v>
      </c>
      <c r="P52" s="75"/>
    </row>
    <row r="53" spans="1:16" ht="15.75" customHeight="1">
      <c r="A53" s="34">
        <v>45</v>
      </c>
      <c r="B53" s="39" t="s">
        <v>367</v>
      </c>
      <c r="C53" s="33" t="s">
        <v>51</v>
      </c>
      <c r="D53" s="33" t="s">
        <v>172</v>
      </c>
      <c r="E53" s="34" t="s">
        <v>318</v>
      </c>
      <c r="F53" s="50">
        <v>39319</v>
      </c>
      <c r="G53" s="34" t="s">
        <v>297</v>
      </c>
      <c r="H53" s="36" t="s">
        <v>140</v>
      </c>
      <c r="I53" s="34">
        <v>10</v>
      </c>
      <c r="J53" s="36" t="s">
        <v>150</v>
      </c>
      <c r="K53" s="148">
        <v>10</v>
      </c>
      <c r="L53" s="148">
        <v>14</v>
      </c>
      <c r="M53" s="147">
        <v>7</v>
      </c>
      <c r="N53" s="147">
        <f t="shared" si="2"/>
        <v>31</v>
      </c>
      <c r="O53" s="152">
        <f t="shared" si="3"/>
        <v>50.819672131147541</v>
      </c>
      <c r="P53" s="75"/>
    </row>
    <row r="54" spans="1:16" ht="15.75" customHeight="1">
      <c r="A54" s="34">
        <v>46</v>
      </c>
      <c r="B54" s="39" t="s">
        <v>484</v>
      </c>
      <c r="C54" s="39" t="s">
        <v>137</v>
      </c>
      <c r="D54" s="39" t="s">
        <v>222</v>
      </c>
      <c r="E54" s="34" t="s">
        <v>10</v>
      </c>
      <c r="F54" s="113">
        <v>39553</v>
      </c>
      <c r="G54" s="34" t="s">
        <v>297</v>
      </c>
      <c r="H54" s="36" t="s">
        <v>147</v>
      </c>
      <c r="I54" s="34">
        <v>10</v>
      </c>
      <c r="J54" s="36" t="s">
        <v>157</v>
      </c>
      <c r="K54" s="148">
        <v>9</v>
      </c>
      <c r="L54" s="148">
        <v>16</v>
      </c>
      <c r="M54" s="147">
        <v>6</v>
      </c>
      <c r="N54" s="147">
        <f t="shared" si="2"/>
        <v>31</v>
      </c>
      <c r="O54" s="152">
        <f t="shared" si="3"/>
        <v>50.819672131147541</v>
      </c>
      <c r="P54" s="75"/>
    </row>
    <row r="55" spans="1:16" ht="15.75" customHeight="1">
      <c r="A55" s="34">
        <v>47</v>
      </c>
      <c r="B55" s="39" t="s">
        <v>260</v>
      </c>
      <c r="C55" s="40" t="s">
        <v>496</v>
      </c>
      <c r="D55" s="40" t="s">
        <v>497</v>
      </c>
      <c r="E55" s="34" t="s">
        <v>318</v>
      </c>
      <c r="F55" s="128">
        <v>39299</v>
      </c>
      <c r="G55" s="34" t="s">
        <v>297</v>
      </c>
      <c r="H55" s="36" t="s">
        <v>146</v>
      </c>
      <c r="I55" s="34">
        <v>10</v>
      </c>
      <c r="J55" s="36" t="s">
        <v>616</v>
      </c>
      <c r="K55" s="148">
        <v>8</v>
      </c>
      <c r="L55" s="148">
        <v>16</v>
      </c>
      <c r="M55" s="147">
        <v>6.5</v>
      </c>
      <c r="N55" s="147">
        <f t="shared" si="2"/>
        <v>30.5</v>
      </c>
      <c r="O55" s="152">
        <f t="shared" si="3"/>
        <v>50</v>
      </c>
      <c r="P55" s="75"/>
    </row>
    <row r="56" spans="1:16" ht="15.75" customHeight="1">
      <c r="A56" s="34">
        <v>48</v>
      </c>
      <c r="B56" s="114" t="s">
        <v>458</v>
      </c>
      <c r="C56" s="115" t="s">
        <v>459</v>
      </c>
      <c r="D56" s="115" t="s">
        <v>614</v>
      </c>
      <c r="E56" s="34" t="s">
        <v>318</v>
      </c>
      <c r="F56" s="129" t="s">
        <v>615</v>
      </c>
      <c r="G56" s="34" t="s">
        <v>297</v>
      </c>
      <c r="H56" s="116" t="s">
        <v>149</v>
      </c>
      <c r="I56" s="34">
        <v>10</v>
      </c>
      <c r="J56" s="116" t="s">
        <v>159</v>
      </c>
      <c r="K56" s="148">
        <v>10</v>
      </c>
      <c r="L56" s="148">
        <v>13.5</v>
      </c>
      <c r="M56" s="147">
        <v>7</v>
      </c>
      <c r="N56" s="147">
        <f t="shared" si="2"/>
        <v>30.5</v>
      </c>
      <c r="O56" s="152">
        <f t="shared" si="3"/>
        <v>50</v>
      </c>
      <c r="P56" s="75"/>
    </row>
    <row r="57" spans="1:16" ht="15.75" customHeight="1">
      <c r="A57" s="34">
        <v>49</v>
      </c>
      <c r="B57" s="36" t="s">
        <v>463</v>
      </c>
      <c r="C57" s="37" t="s">
        <v>56</v>
      </c>
      <c r="D57" s="37" t="s">
        <v>464</v>
      </c>
      <c r="E57" s="34" t="s">
        <v>318</v>
      </c>
      <c r="F57" s="38">
        <v>39205</v>
      </c>
      <c r="G57" s="34" t="s">
        <v>297</v>
      </c>
      <c r="H57" s="36" t="s">
        <v>144</v>
      </c>
      <c r="I57" s="34">
        <v>10</v>
      </c>
      <c r="J57" s="36" t="s">
        <v>154</v>
      </c>
      <c r="K57" s="148">
        <v>7</v>
      </c>
      <c r="L57" s="148">
        <v>16</v>
      </c>
      <c r="M57" s="147">
        <v>7.5</v>
      </c>
      <c r="N57" s="147">
        <f t="shared" si="2"/>
        <v>30.5</v>
      </c>
      <c r="O57" s="152">
        <f t="shared" si="3"/>
        <v>50</v>
      </c>
      <c r="P57" s="75"/>
    </row>
    <row r="58" spans="1:16" ht="15.75" customHeight="1">
      <c r="A58" s="34">
        <v>50</v>
      </c>
      <c r="B58" s="39" t="s">
        <v>477</v>
      </c>
      <c r="C58" s="40" t="s">
        <v>29</v>
      </c>
      <c r="D58" s="40" t="s">
        <v>503</v>
      </c>
      <c r="E58" s="34" t="s">
        <v>318</v>
      </c>
      <c r="F58" s="131">
        <v>39243</v>
      </c>
      <c r="G58" s="34" t="s">
        <v>297</v>
      </c>
      <c r="H58" s="36" t="s">
        <v>146</v>
      </c>
      <c r="I58" s="34">
        <v>10</v>
      </c>
      <c r="J58" s="36" t="s">
        <v>616</v>
      </c>
      <c r="K58" s="148">
        <v>8</v>
      </c>
      <c r="L58" s="148">
        <v>17.5</v>
      </c>
      <c r="M58" s="147">
        <v>5</v>
      </c>
      <c r="N58" s="147">
        <f t="shared" si="2"/>
        <v>30.5</v>
      </c>
      <c r="O58" s="152">
        <f t="shared" si="3"/>
        <v>50</v>
      </c>
      <c r="P58" s="75"/>
    </row>
    <row r="59" spans="1:16" ht="15.75" customHeight="1">
      <c r="A59" s="34">
        <v>51</v>
      </c>
      <c r="B59" s="39" t="s">
        <v>443</v>
      </c>
      <c r="C59" s="40" t="s">
        <v>444</v>
      </c>
      <c r="D59" s="40" t="s">
        <v>445</v>
      </c>
      <c r="E59" s="34" t="s">
        <v>10</v>
      </c>
      <c r="F59" s="41">
        <v>39524</v>
      </c>
      <c r="G59" s="34" t="s">
        <v>297</v>
      </c>
      <c r="H59" s="36" t="s">
        <v>146</v>
      </c>
      <c r="I59" s="34">
        <v>10</v>
      </c>
      <c r="J59" s="36" t="s">
        <v>616</v>
      </c>
      <c r="K59" s="97">
        <v>9</v>
      </c>
      <c r="L59" s="97">
        <v>14.5</v>
      </c>
      <c r="M59" s="147">
        <v>6</v>
      </c>
      <c r="N59" s="147">
        <f t="shared" si="2"/>
        <v>29.5</v>
      </c>
      <c r="O59" s="152">
        <f t="shared" si="3"/>
        <v>48.360655737704917</v>
      </c>
      <c r="P59" s="75"/>
    </row>
    <row r="60" spans="1:16" ht="15.75" customHeight="1">
      <c r="A60" s="34">
        <v>52</v>
      </c>
      <c r="B60" s="36" t="s">
        <v>465</v>
      </c>
      <c r="C60" s="46" t="s">
        <v>466</v>
      </c>
      <c r="D60" s="46" t="s">
        <v>467</v>
      </c>
      <c r="E60" s="34" t="s">
        <v>10</v>
      </c>
      <c r="F60" s="35">
        <v>39123</v>
      </c>
      <c r="G60" s="34" t="s">
        <v>297</v>
      </c>
      <c r="H60" s="36" t="s">
        <v>143</v>
      </c>
      <c r="I60" s="34">
        <v>10</v>
      </c>
      <c r="J60" s="36" t="s">
        <v>619</v>
      </c>
      <c r="K60" s="148">
        <v>9</v>
      </c>
      <c r="L60" s="148">
        <v>13.5</v>
      </c>
      <c r="M60" s="147">
        <v>7</v>
      </c>
      <c r="N60" s="147">
        <f t="shared" si="2"/>
        <v>29.5</v>
      </c>
      <c r="O60" s="152">
        <f t="shared" si="3"/>
        <v>48.360655737704917</v>
      </c>
      <c r="P60" s="75"/>
    </row>
    <row r="61" spans="1:16" ht="15.75" customHeight="1">
      <c r="A61" s="34">
        <v>53</v>
      </c>
      <c r="B61" s="56" t="s">
        <v>434</v>
      </c>
      <c r="C61" s="49" t="s">
        <v>185</v>
      </c>
      <c r="D61" s="49" t="s">
        <v>115</v>
      </c>
      <c r="E61" s="34" t="s">
        <v>318</v>
      </c>
      <c r="F61" s="127">
        <v>39629</v>
      </c>
      <c r="G61" s="34" t="s">
        <v>297</v>
      </c>
      <c r="H61" s="44" t="s">
        <v>142</v>
      </c>
      <c r="I61" s="34">
        <v>10</v>
      </c>
      <c r="J61" s="48" t="s">
        <v>429</v>
      </c>
      <c r="K61" s="148">
        <v>8</v>
      </c>
      <c r="L61" s="148">
        <v>15.5</v>
      </c>
      <c r="M61" s="147">
        <v>6</v>
      </c>
      <c r="N61" s="147">
        <f t="shared" si="2"/>
        <v>29.5</v>
      </c>
      <c r="O61" s="152">
        <f t="shared" si="3"/>
        <v>48.360655737704917</v>
      </c>
      <c r="P61" s="75"/>
    </row>
    <row r="62" spans="1:16" ht="15.75" customHeight="1">
      <c r="A62" s="34">
        <v>54</v>
      </c>
      <c r="B62" s="48" t="s">
        <v>452</v>
      </c>
      <c r="C62" s="48" t="s">
        <v>453</v>
      </c>
      <c r="D62" s="48" t="s">
        <v>366</v>
      </c>
      <c r="E62" s="34" t="s">
        <v>10</v>
      </c>
      <c r="F62" s="56" t="s">
        <v>506</v>
      </c>
      <c r="G62" s="34" t="s">
        <v>297</v>
      </c>
      <c r="H62" s="48" t="s">
        <v>304</v>
      </c>
      <c r="I62" s="34">
        <v>10</v>
      </c>
      <c r="J62" s="48" t="s">
        <v>432</v>
      </c>
      <c r="K62" s="147">
        <v>9</v>
      </c>
      <c r="L62" s="147">
        <v>16.5</v>
      </c>
      <c r="M62" s="147">
        <v>4</v>
      </c>
      <c r="N62" s="147">
        <f t="shared" si="2"/>
        <v>29.5</v>
      </c>
      <c r="O62" s="152">
        <f t="shared" si="3"/>
        <v>48.360655737704917</v>
      </c>
      <c r="P62" s="75"/>
    </row>
    <row r="63" spans="1:16" ht="15.75" customHeight="1">
      <c r="A63" s="34">
        <v>55</v>
      </c>
      <c r="B63" s="39" t="s">
        <v>450</v>
      </c>
      <c r="C63" s="40" t="s">
        <v>451</v>
      </c>
      <c r="D63" s="40" t="s">
        <v>115</v>
      </c>
      <c r="E63" s="34" t="s">
        <v>10</v>
      </c>
      <c r="F63" s="130">
        <v>39262</v>
      </c>
      <c r="G63" s="34" t="s">
        <v>297</v>
      </c>
      <c r="H63" s="36" t="s">
        <v>146</v>
      </c>
      <c r="I63" s="34">
        <v>10</v>
      </c>
      <c r="J63" s="36" t="s">
        <v>616</v>
      </c>
      <c r="K63" s="148">
        <v>8</v>
      </c>
      <c r="L63" s="148">
        <v>14.5</v>
      </c>
      <c r="M63" s="147">
        <v>5</v>
      </c>
      <c r="N63" s="147">
        <f t="shared" si="2"/>
        <v>27.5</v>
      </c>
      <c r="O63" s="152">
        <f t="shared" si="3"/>
        <v>45.081967213114751</v>
      </c>
      <c r="P63" s="75"/>
    </row>
    <row r="64" spans="1:16" ht="15.75" customHeight="1">
      <c r="A64" s="34">
        <v>56</v>
      </c>
      <c r="B64" s="109" t="s">
        <v>433</v>
      </c>
      <c r="C64" s="110" t="s">
        <v>165</v>
      </c>
      <c r="D64" s="118" t="s">
        <v>36</v>
      </c>
      <c r="E64" s="34" t="s">
        <v>318</v>
      </c>
      <c r="F64" s="76">
        <v>39314</v>
      </c>
      <c r="G64" s="34" t="s">
        <v>297</v>
      </c>
      <c r="H64" s="44" t="s">
        <v>298</v>
      </c>
      <c r="I64" s="34">
        <v>10</v>
      </c>
      <c r="J64" s="44" t="s">
        <v>306</v>
      </c>
      <c r="K64" s="148">
        <v>9</v>
      </c>
      <c r="L64" s="148">
        <v>13.5</v>
      </c>
      <c r="M64" s="147">
        <v>5</v>
      </c>
      <c r="N64" s="147">
        <f t="shared" si="2"/>
        <v>27.5</v>
      </c>
      <c r="O64" s="152">
        <f t="shared" si="3"/>
        <v>45.081967213114751</v>
      </c>
      <c r="P64" s="75"/>
    </row>
    <row r="65" spans="1:16" ht="15.75" customHeight="1">
      <c r="A65" s="34">
        <v>57</v>
      </c>
      <c r="B65" s="36" t="s">
        <v>452</v>
      </c>
      <c r="C65" s="37" t="s">
        <v>498</v>
      </c>
      <c r="D65" s="37" t="s">
        <v>9</v>
      </c>
      <c r="E65" s="34" t="s">
        <v>10</v>
      </c>
      <c r="F65" s="117">
        <v>39229</v>
      </c>
      <c r="G65" s="34" t="s">
        <v>297</v>
      </c>
      <c r="H65" s="36" t="s">
        <v>144</v>
      </c>
      <c r="I65" s="34">
        <v>10</v>
      </c>
      <c r="J65" s="36" t="s">
        <v>154</v>
      </c>
      <c r="K65" s="147">
        <v>7</v>
      </c>
      <c r="L65" s="147">
        <v>14</v>
      </c>
      <c r="M65" s="147">
        <v>6</v>
      </c>
      <c r="N65" s="147">
        <f t="shared" si="2"/>
        <v>27</v>
      </c>
      <c r="O65" s="152">
        <f t="shared" si="3"/>
        <v>44.26229508196721</v>
      </c>
      <c r="P65" s="75"/>
    </row>
    <row r="66" spans="1:16" ht="15.75" customHeight="1">
      <c r="A66" s="34">
        <v>58</v>
      </c>
      <c r="B66" s="39" t="s">
        <v>492</v>
      </c>
      <c r="C66" s="39" t="s">
        <v>228</v>
      </c>
      <c r="D66" s="39" t="s">
        <v>493</v>
      </c>
      <c r="E66" s="34" t="s">
        <v>318</v>
      </c>
      <c r="F66" s="50">
        <v>39528</v>
      </c>
      <c r="G66" s="34" t="s">
        <v>297</v>
      </c>
      <c r="H66" s="36" t="s">
        <v>147</v>
      </c>
      <c r="I66" s="34">
        <v>10</v>
      </c>
      <c r="J66" s="36" t="s">
        <v>157</v>
      </c>
      <c r="K66" s="97">
        <v>9</v>
      </c>
      <c r="L66" s="97">
        <v>11.5</v>
      </c>
      <c r="M66" s="147">
        <v>6</v>
      </c>
      <c r="N66" s="147">
        <f t="shared" si="2"/>
        <v>26.5</v>
      </c>
      <c r="O66" s="152">
        <f t="shared" si="3"/>
        <v>43.442622950819676</v>
      </c>
      <c r="P66" s="75"/>
    </row>
    <row r="67" spans="1:16" ht="15.75" customHeight="1">
      <c r="A67" s="34">
        <v>59</v>
      </c>
      <c r="B67" s="114" t="s">
        <v>456</v>
      </c>
      <c r="C67" s="115" t="s">
        <v>384</v>
      </c>
      <c r="D67" s="115" t="s">
        <v>618</v>
      </c>
      <c r="E67" s="34" t="s">
        <v>10</v>
      </c>
      <c r="F67" s="41">
        <v>39245</v>
      </c>
      <c r="G67" s="34" t="s">
        <v>297</v>
      </c>
      <c r="H67" s="116" t="s">
        <v>149</v>
      </c>
      <c r="I67" s="34">
        <v>10</v>
      </c>
      <c r="J67" s="116" t="s">
        <v>509</v>
      </c>
      <c r="K67" s="148">
        <v>6</v>
      </c>
      <c r="L67" s="148">
        <v>13.5</v>
      </c>
      <c r="M67" s="147">
        <v>5.5</v>
      </c>
      <c r="N67" s="147">
        <f t="shared" si="2"/>
        <v>25</v>
      </c>
      <c r="O67" s="152">
        <f t="shared" si="3"/>
        <v>40.983606557377051</v>
      </c>
      <c r="P67" s="75"/>
    </row>
    <row r="68" spans="1:16" ht="15.75" customHeight="1">
      <c r="A68" s="34">
        <v>60</v>
      </c>
      <c r="B68" s="39" t="s">
        <v>118</v>
      </c>
      <c r="C68" s="40" t="s">
        <v>31</v>
      </c>
      <c r="D68" s="40" t="s">
        <v>469</v>
      </c>
      <c r="E68" s="34" t="s">
        <v>318</v>
      </c>
      <c r="F68" s="50">
        <v>39286</v>
      </c>
      <c r="G68" s="34" t="s">
        <v>297</v>
      </c>
      <c r="H68" s="36" t="s">
        <v>300</v>
      </c>
      <c r="I68" s="34">
        <v>10</v>
      </c>
      <c r="J68" s="36" t="s">
        <v>151</v>
      </c>
      <c r="K68" s="148">
        <v>6</v>
      </c>
      <c r="L68" s="148">
        <v>11.5</v>
      </c>
      <c r="M68" s="147">
        <v>4.5</v>
      </c>
      <c r="N68" s="147">
        <f t="shared" si="2"/>
        <v>22</v>
      </c>
      <c r="O68" s="152">
        <f t="shared" si="3"/>
        <v>36.065573770491802</v>
      </c>
      <c r="P68" s="75"/>
    </row>
    <row r="72" spans="1:16" ht="15.75" customHeight="1">
      <c r="F72" s="173" t="s">
        <v>319</v>
      </c>
      <c r="G72" s="174"/>
      <c r="H72" s="174"/>
    </row>
  </sheetData>
  <sortState ref="A9:O67">
    <sortCondition descending="1" ref="N9:N67"/>
  </sortState>
  <mergeCells count="1">
    <mergeCell ref="F72:H72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65"/>
  <sheetViews>
    <sheetView topLeftCell="B40" workbookViewId="0">
      <selection activeCell="J18" sqref="J18"/>
    </sheetView>
  </sheetViews>
  <sheetFormatPr defaultColWidth="12.5703125" defaultRowHeight="15.75" customHeight="1"/>
  <cols>
    <col min="1" max="1" width="5.5703125" customWidth="1"/>
    <col min="2" max="2" width="15.5703125" customWidth="1"/>
    <col min="5" max="5" width="6.140625" customWidth="1"/>
    <col min="7" max="7" width="9.42578125" customWidth="1"/>
    <col min="8" max="8" width="33.42578125" customWidth="1"/>
    <col min="9" max="9" width="6.42578125" customWidth="1"/>
    <col min="10" max="10" width="36" customWidth="1"/>
  </cols>
  <sheetData>
    <row r="1" spans="1:16" ht="12.75">
      <c r="A1" s="19" t="s">
        <v>0</v>
      </c>
      <c r="B1" s="23" t="s">
        <v>1</v>
      </c>
      <c r="C1" s="23"/>
      <c r="D1" s="23"/>
      <c r="E1" s="23"/>
      <c r="F1" s="23"/>
      <c r="G1" s="23"/>
      <c r="H1" s="23"/>
      <c r="I1" s="23"/>
      <c r="J1" s="23"/>
      <c r="K1" s="20"/>
      <c r="L1" s="20"/>
      <c r="M1" s="20"/>
    </row>
    <row r="2" spans="1:16" ht="12.75">
      <c r="A2" s="23"/>
      <c r="B2" s="23" t="s">
        <v>2</v>
      </c>
      <c r="C2" s="161" t="s">
        <v>3</v>
      </c>
      <c r="D2" s="23" t="s">
        <v>0</v>
      </c>
      <c r="E2" s="23"/>
      <c r="F2" s="23"/>
      <c r="G2" s="23"/>
      <c r="H2" s="23"/>
      <c r="I2" s="23"/>
      <c r="J2" s="23"/>
      <c r="K2" s="20"/>
      <c r="L2" s="20"/>
      <c r="M2" s="20"/>
    </row>
    <row r="3" spans="1:16" ht="12.75">
      <c r="A3" s="23"/>
      <c r="B3" s="23" t="s">
        <v>4</v>
      </c>
      <c r="C3" s="10" t="s">
        <v>5</v>
      </c>
      <c r="D3" s="23"/>
      <c r="E3" s="23"/>
      <c r="F3" s="23"/>
      <c r="G3" s="23"/>
      <c r="H3" s="23"/>
      <c r="I3" s="23"/>
      <c r="J3" s="23"/>
      <c r="K3" s="20"/>
      <c r="L3" s="20"/>
      <c r="M3" s="20"/>
    </row>
    <row r="4" spans="1:16" ht="12.75">
      <c r="A4" s="23"/>
      <c r="B4" s="23" t="s">
        <v>6</v>
      </c>
      <c r="C4" s="23">
        <v>11</v>
      </c>
      <c r="D4" s="23"/>
      <c r="E4" s="23"/>
      <c r="F4" s="23"/>
      <c r="G4" s="23"/>
      <c r="H4" s="23"/>
      <c r="I4" s="23"/>
      <c r="J4" s="23"/>
      <c r="K4" s="20"/>
      <c r="L4" s="20"/>
      <c r="M4" s="20"/>
    </row>
    <row r="5" spans="1:16" ht="15">
      <c r="A5" s="23"/>
      <c r="B5" s="23" t="s">
        <v>7</v>
      </c>
      <c r="C5" s="68">
        <v>69</v>
      </c>
      <c r="D5" s="23"/>
      <c r="E5" s="23"/>
      <c r="F5" s="21"/>
      <c r="G5" s="23"/>
      <c r="H5" s="23"/>
      <c r="I5" s="23"/>
      <c r="J5" s="23"/>
      <c r="K5" s="20"/>
      <c r="L5" s="20"/>
      <c r="M5" s="20"/>
    </row>
    <row r="6" spans="1:16" ht="12.75">
      <c r="A6" s="27"/>
      <c r="B6" s="27"/>
      <c r="C6" s="27"/>
      <c r="D6" s="27"/>
      <c r="E6" s="27"/>
      <c r="F6" s="28"/>
      <c r="G6" s="27"/>
      <c r="H6" s="27"/>
      <c r="I6" s="30"/>
      <c r="J6" s="27"/>
      <c r="K6" s="22"/>
      <c r="L6" s="22"/>
      <c r="M6" s="22"/>
      <c r="N6" s="30"/>
      <c r="O6" s="162"/>
    </row>
    <row r="7" spans="1:16" ht="42.75" customHeight="1">
      <c r="A7" s="122" t="s">
        <v>11</v>
      </c>
      <c r="B7" s="122" t="s">
        <v>12</v>
      </c>
      <c r="C7" s="122" t="s">
        <v>13</v>
      </c>
      <c r="D7" s="122" t="s">
        <v>14</v>
      </c>
      <c r="E7" s="122" t="s">
        <v>15</v>
      </c>
      <c r="F7" s="122" t="s">
        <v>16</v>
      </c>
      <c r="G7" s="122" t="s">
        <v>17</v>
      </c>
      <c r="H7" s="122" t="s">
        <v>18</v>
      </c>
      <c r="I7" s="122" t="s">
        <v>6</v>
      </c>
      <c r="J7" s="122" t="s">
        <v>19</v>
      </c>
      <c r="K7" s="122" t="s">
        <v>160</v>
      </c>
      <c r="L7" s="122" t="s">
        <v>161</v>
      </c>
      <c r="M7" s="123" t="s">
        <v>162</v>
      </c>
      <c r="N7" s="122" t="s">
        <v>21</v>
      </c>
      <c r="O7" s="122" t="s">
        <v>634</v>
      </c>
      <c r="P7" s="122" t="s">
        <v>20</v>
      </c>
    </row>
    <row r="8" spans="1:16" ht="15.75" customHeight="1">
      <c r="A8" s="120">
        <v>1</v>
      </c>
      <c r="B8" s="36" t="s">
        <v>328</v>
      </c>
      <c r="C8" s="36" t="s">
        <v>562</v>
      </c>
      <c r="D8" s="36" t="s">
        <v>183</v>
      </c>
      <c r="E8" s="59" t="s">
        <v>10</v>
      </c>
      <c r="F8" s="35">
        <v>39189</v>
      </c>
      <c r="G8" s="124" t="s">
        <v>3</v>
      </c>
      <c r="H8" s="36" t="s">
        <v>140</v>
      </c>
      <c r="I8" s="59">
        <v>11</v>
      </c>
      <c r="J8" s="36" t="s">
        <v>150</v>
      </c>
      <c r="K8" s="59">
        <v>24</v>
      </c>
      <c r="L8" s="59">
        <v>20.5</v>
      </c>
      <c r="M8" s="59">
        <v>10.5</v>
      </c>
      <c r="N8" s="59">
        <f t="shared" ref="N8:N48" si="0">SUM(K8:M8)</f>
        <v>55</v>
      </c>
      <c r="O8" s="159">
        <f t="shared" ref="O8:O39" si="1">N8*100/69</f>
        <v>79.710144927536234</v>
      </c>
      <c r="P8" s="59" t="s">
        <v>635</v>
      </c>
    </row>
    <row r="9" spans="1:16" ht="15.75" customHeight="1">
      <c r="A9" s="120">
        <v>2</v>
      </c>
      <c r="B9" s="36" t="s">
        <v>550</v>
      </c>
      <c r="C9" s="36" t="s">
        <v>221</v>
      </c>
      <c r="D9" s="36" t="s">
        <v>377</v>
      </c>
      <c r="E9" s="59" t="s">
        <v>10</v>
      </c>
      <c r="F9" s="35">
        <v>38901</v>
      </c>
      <c r="G9" s="124" t="s">
        <v>3</v>
      </c>
      <c r="H9" s="36" t="s">
        <v>426</v>
      </c>
      <c r="I9" s="59">
        <v>11</v>
      </c>
      <c r="J9" s="36" t="s">
        <v>307</v>
      </c>
      <c r="K9" s="59">
        <v>21</v>
      </c>
      <c r="L9" s="59">
        <v>20.5</v>
      </c>
      <c r="M9" s="59">
        <v>12.5</v>
      </c>
      <c r="N9" s="59">
        <f t="shared" si="0"/>
        <v>54</v>
      </c>
      <c r="O9" s="159">
        <f t="shared" si="1"/>
        <v>78.260869565217391</v>
      </c>
      <c r="P9" s="59" t="s">
        <v>638</v>
      </c>
    </row>
    <row r="10" spans="1:16" ht="15.75" customHeight="1">
      <c r="A10" s="120">
        <v>3</v>
      </c>
      <c r="B10" s="139" t="s">
        <v>590</v>
      </c>
      <c r="C10" s="139" t="s">
        <v>591</v>
      </c>
      <c r="D10" s="139" t="s">
        <v>54</v>
      </c>
      <c r="E10" s="59" t="s">
        <v>318</v>
      </c>
      <c r="F10" s="140">
        <v>39030</v>
      </c>
      <c r="G10" s="124" t="s">
        <v>3</v>
      </c>
      <c r="H10" s="44" t="s">
        <v>426</v>
      </c>
      <c r="I10" s="59">
        <v>11</v>
      </c>
      <c r="J10" s="44" t="s">
        <v>517</v>
      </c>
      <c r="K10" s="59">
        <v>24</v>
      </c>
      <c r="L10" s="59">
        <v>20</v>
      </c>
      <c r="M10" s="59">
        <v>10</v>
      </c>
      <c r="N10" s="59">
        <f t="shared" si="0"/>
        <v>54</v>
      </c>
      <c r="O10" s="159">
        <f t="shared" si="1"/>
        <v>78.260869565217391</v>
      </c>
      <c r="P10" s="59" t="s">
        <v>638</v>
      </c>
    </row>
    <row r="11" spans="1:16" ht="15.75" customHeight="1">
      <c r="A11" s="120">
        <v>4</v>
      </c>
      <c r="B11" s="36" t="s">
        <v>560</v>
      </c>
      <c r="C11" s="36" t="s">
        <v>336</v>
      </c>
      <c r="D11" s="36" t="s">
        <v>208</v>
      </c>
      <c r="E11" s="59" t="s">
        <v>318</v>
      </c>
      <c r="F11" s="35">
        <v>39099</v>
      </c>
      <c r="G11" s="124" t="s">
        <v>3</v>
      </c>
      <c r="H11" s="36" t="s">
        <v>143</v>
      </c>
      <c r="I11" s="59">
        <v>11</v>
      </c>
      <c r="J11" s="36" t="s">
        <v>620</v>
      </c>
      <c r="K11" s="59">
        <v>22</v>
      </c>
      <c r="L11" s="59">
        <v>20</v>
      </c>
      <c r="M11" s="59">
        <v>11.5</v>
      </c>
      <c r="N11" s="59">
        <f t="shared" si="0"/>
        <v>53.5</v>
      </c>
      <c r="O11" s="159">
        <f t="shared" si="1"/>
        <v>77.536231884057969</v>
      </c>
      <c r="P11" s="59" t="s">
        <v>638</v>
      </c>
    </row>
    <row r="12" spans="1:16" ht="15.75" customHeight="1">
      <c r="A12" s="120">
        <v>5</v>
      </c>
      <c r="B12" s="36" t="s">
        <v>567</v>
      </c>
      <c r="C12" s="36" t="s">
        <v>51</v>
      </c>
      <c r="D12" s="36" t="s">
        <v>36</v>
      </c>
      <c r="E12" s="59" t="s">
        <v>318</v>
      </c>
      <c r="F12" s="35">
        <v>38837</v>
      </c>
      <c r="G12" s="124" t="s">
        <v>3</v>
      </c>
      <c r="H12" s="36" t="s">
        <v>143</v>
      </c>
      <c r="I12" s="59">
        <v>11</v>
      </c>
      <c r="J12" s="36" t="s">
        <v>620</v>
      </c>
      <c r="K12" s="59">
        <v>21</v>
      </c>
      <c r="L12" s="59">
        <v>19</v>
      </c>
      <c r="M12" s="59">
        <v>12.5</v>
      </c>
      <c r="N12" s="59">
        <f t="shared" si="0"/>
        <v>52.5</v>
      </c>
      <c r="O12" s="159">
        <f t="shared" si="1"/>
        <v>76.086956521739125</v>
      </c>
      <c r="P12" s="59" t="s">
        <v>638</v>
      </c>
    </row>
    <row r="13" spans="1:16" ht="15.75" customHeight="1">
      <c r="A13" s="120">
        <v>6</v>
      </c>
      <c r="B13" s="139" t="s">
        <v>585</v>
      </c>
      <c r="C13" s="139" t="s">
        <v>214</v>
      </c>
      <c r="D13" s="139" t="s">
        <v>586</v>
      </c>
      <c r="E13" s="59" t="s">
        <v>318</v>
      </c>
      <c r="F13" s="140">
        <v>38839</v>
      </c>
      <c r="G13" s="124" t="s">
        <v>3</v>
      </c>
      <c r="H13" s="44" t="s">
        <v>426</v>
      </c>
      <c r="I13" s="59">
        <v>11</v>
      </c>
      <c r="J13" s="44" t="s">
        <v>517</v>
      </c>
      <c r="K13" s="59">
        <v>21</v>
      </c>
      <c r="L13" s="59">
        <v>21.5</v>
      </c>
      <c r="M13" s="59">
        <v>10</v>
      </c>
      <c r="N13" s="59">
        <f t="shared" si="0"/>
        <v>52.5</v>
      </c>
      <c r="O13" s="159">
        <f t="shared" si="1"/>
        <v>76.086956521739125</v>
      </c>
      <c r="P13" s="59" t="s">
        <v>638</v>
      </c>
    </row>
    <row r="14" spans="1:16" ht="15.75" customHeight="1">
      <c r="A14" s="120">
        <v>7</v>
      </c>
      <c r="B14" s="139" t="s">
        <v>587</v>
      </c>
      <c r="C14" s="139" t="s">
        <v>588</v>
      </c>
      <c r="D14" s="139" t="s">
        <v>589</v>
      </c>
      <c r="E14" s="59" t="s">
        <v>318</v>
      </c>
      <c r="F14" s="140">
        <v>39166</v>
      </c>
      <c r="G14" s="124" t="s">
        <v>3</v>
      </c>
      <c r="H14" s="44" t="s">
        <v>426</v>
      </c>
      <c r="I14" s="59">
        <v>11</v>
      </c>
      <c r="J14" s="44" t="s">
        <v>517</v>
      </c>
      <c r="K14" s="59">
        <v>18</v>
      </c>
      <c r="L14" s="59">
        <v>23</v>
      </c>
      <c r="M14" s="59">
        <v>11.5</v>
      </c>
      <c r="N14" s="59">
        <f t="shared" si="0"/>
        <v>52.5</v>
      </c>
      <c r="O14" s="159">
        <f t="shared" si="1"/>
        <v>76.086956521739125</v>
      </c>
      <c r="P14" s="59" t="s">
        <v>638</v>
      </c>
    </row>
    <row r="15" spans="1:16" ht="15.75" customHeight="1">
      <c r="A15" s="120">
        <v>8</v>
      </c>
      <c r="B15" s="36" t="s">
        <v>523</v>
      </c>
      <c r="C15" s="36" t="s">
        <v>524</v>
      </c>
      <c r="D15" s="36" t="s">
        <v>101</v>
      </c>
      <c r="E15" s="59" t="s">
        <v>318</v>
      </c>
      <c r="F15" s="35">
        <v>38912</v>
      </c>
      <c r="G15" s="124" t="s">
        <v>3</v>
      </c>
      <c r="H15" s="36" t="s">
        <v>426</v>
      </c>
      <c r="I15" s="59">
        <v>11</v>
      </c>
      <c r="J15" s="36" t="s">
        <v>600</v>
      </c>
      <c r="K15" s="59">
        <v>23</v>
      </c>
      <c r="L15" s="59">
        <v>17</v>
      </c>
      <c r="M15" s="59">
        <v>11</v>
      </c>
      <c r="N15" s="59">
        <f t="shared" si="0"/>
        <v>51</v>
      </c>
      <c r="O15" s="159">
        <f t="shared" si="1"/>
        <v>73.913043478260875</v>
      </c>
      <c r="P15" s="59" t="s">
        <v>638</v>
      </c>
    </row>
    <row r="16" spans="1:16" ht="15.75" customHeight="1">
      <c r="A16" s="120">
        <v>9</v>
      </c>
      <c r="B16" s="36" t="s">
        <v>577</v>
      </c>
      <c r="C16" s="36" t="s">
        <v>76</v>
      </c>
      <c r="D16" s="36" t="s">
        <v>24</v>
      </c>
      <c r="E16" s="59" t="s">
        <v>10</v>
      </c>
      <c r="F16" s="35">
        <v>39127</v>
      </c>
      <c r="G16" s="124" t="s">
        <v>3</v>
      </c>
      <c r="H16" s="36" t="s">
        <v>140</v>
      </c>
      <c r="I16" s="59">
        <v>11</v>
      </c>
      <c r="J16" s="36" t="s">
        <v>150</v>
      </c>
      <c r="K16" s="59">
        <v>20</v>
      </c>
      <c r="L16" s="59">
        <v>19</v>
      </c>
      <c r="M16" s="59">
        <v>12</v>
      </c>
      <c r="N16" s="59">
        <f t="shared" si="0"/>
        <v>51</v>
      </c>
      <c r="O16" s="159">
        <f t="shared" si="1"/>
        <v>73.913043478260875</v>
      </c>
      <c r="P16" s="59" t="s">
        <v>638</v>
      </c>
    </row>
    <row r="17" spans="1:16" ht="15.75" customHeight="1">
      <c r="A17" s="120">
        <v>10</v>
      </c>
      <c r="B17" s="36" t="s">
        <v>359</v>
      </c>
      <c r="C17" s="36" t="s">
        <v>519</v>
      </c>
      <c r="D17" s="36" t="s">
        <v>351</v>
      </c>
      <c r="E17" s="59" t="s">
        <v>318</v>
      </c>
      <c r="F17" s="35">
        <v>38847</v>
      </c>
      <c r="G17" s="124" t="s">
        <v>3</v>
      </c>
      <c r="H17" s="36" t="s">
        <v>140</v>
      </c>
      <c r="I17" s="59">
        <v>11</v>
      </c>
      <c r="J17" s="36" t="s">
        <v>150</v>
      </c>
      <c r="K17" s="59">
        <v>20</v>
      </c>
      <c r="L17" s="59">
        <v>17.5</v>
      </c>
      <c r="M17" s="59">
        <v>13.5</v>
      </c>
      <c r="N17" s="59">
        <f t="shared" si="0"/>
        <v>51</v>
      </c>
      <c r="O17" s="159">
        <f t="shared" si="1"/>
        <v>73.913043478260875</v>
      </c>
      <c r="P17" s="59" t="s">
        <v>638</v>
      </c>
    </row>
    <row r="18" spans="1:16" ht="15.75" customHeight="1">
      <c r="A18" s="120">
        <v>11</v>
      </c>
      <c r="B18" s="36" t="s">
        <v>570</v>
      </c>
      <c r="C18" s="36" t="s">
        <v>571</v>
      </c>
      <c r="D18" s="36" t="s">
        <v>270</v>
      </c>
      <c r="E18" s="59" t="s">
        <v>10</v>
      </c>
      <c r="F18" s="85">
        <v>38999</v>
      </c>
      <c r="G18" s="124" t="s">
        <v>3</v>
      </c>
      <c r="H18" s="44" t="s">
        <v>142</v>
      </c>
      <c r="I18" s="59">
        <v>11</v>
      </c>
      <c r="J18" s="45" t="s">
        <v>310</v>
      </c>
      <c r="K18" s="59">
        <v>21</v>
      </c>
      <c r="L18" s="59">
        <v>20</v>
      </c>
      <c r="M18" s="59">
        <v>9.5</v>
      </c>
      <c r="N18" s="59">
        <f t="shared" si="0"/>
        <v>50.5</v>
      </c>
      <c r="O18" s="159">
        <f t="shared" si="1"/>
        <v>73.188405797101453</v>
      </c>
      <c r="P18" s="59" t="s">
        <v>638</v>
      </c>
    </row>
    <row r="19" spans="1:16" ht="15.75" customHeight="1">
      <c r="A19" s="120">
        <v>12</v>
      </c>
      <c r="B19" s="36" t="s">
        <v>527</v>
      </c>
      <c r="C19" s="36" t="s">
        <v>200</v>
      </c>
      <c r="D19" s="36" t="s">
        <v>107</v>
      </c>
      <c r="E19" s="59" t="s">
        <v>318</v>
      </c>
      <c r="F19" s="35">
        <v>39180</v>
      </c>
      <c r="G19" s="124" t="s">
        <v>3</v>
      </c>
      <c r="H19" s="36" t="s">
        <v>426</v>
      </c>
      <c r="I19" s="59">
        <v>11</v>
      </c>
      <c r="J19" s="36" t="s">
        <v>307</v>
      </c>
      <c r="K19" s="59">
        <v>18</v>
      </c>
      <c r="L19" s="59">
        <v>22</v>
      </c>
      <c r="M19" s="59">
        <v>9.5</v>
      </c>
      <c r="N19" s="59">
        <f t="shared" si="0"/>
        <v>49.5</v>
      </c>
      <c r="O19" s="159">
        <f t="shared" si="1"/>
        <v>71.739130434782609</v>
      </c>
      <c r="P19" s="59" t="s">
        <v>638</v>
      </c>
    </row>
    <row r="20" spans="1:16" ht="15.75" customHeight="1">
      <c r="A20" s="120">
        <v>13</v>
      </c>
      <c r="B20" s="36" t="s">
        <v>551</v>
      </c>
      <c r="C20" s="36" t="s">
        <v>51</v>
      </c>
      <c r="D20" s="36" t="s">
        <v>110</v>
      </c>
      <c r="E20" s="59" t="s">
        <v>318</v>
      </c>
      <c r="F20" s="35">
        <v>38975</v>
      </c>
      <c r="G20" s="124" t="s">
        <v>3</v>
      </c>
      <c r="H20" s="36" t="s">
        <v>147</v>
      </c>
      <c r="I20" s="59">
        <v>11</v>
      </c>
      <c r="J20" s="36" t="s">
        <v>157</v>
      </c>
      <c r="K20" s="59">
        <v>20</v>
      </c>
      <c r="L20" s="59">
        <v>18.5</v>
      </c>
      <c r="M20" s="59">
        <v>11</v>
      </c>
      <c r="N20" s="59">
        <f t="shared" si="0"/>
        <v>49.5</v>
      </c>
      <c r="O20" s="159">
        <f t="shared" si="1"/>
        <v>71.739130434782609</v>
      </c>
      <c r="P20" s="59" t="s">
        <v>638</v>
      </c>
    </row>
    <row r="21" spans="1:16" ht="15.75" customHeight="1">
      <c r="A21" s="120">
        <v>14</v>
      </c>
      <c r="B21" s="36" t="s">
        <v>525</v>
      </c>
      <c r="C21" s="36" t="s">
        <v>88</v>
      </c>
      <c r="D21" s="36" t="s">
        <v>331</v>
      </c>
      <c r="E21" s="59" t="s">
        <v>318</v>
      </c>
      <c r="F21" s="35">
        <v>38903</v>
      </c>
      <c r="G21" s="124" t="s">
        <v>3</v>
      </c>
      <c r="H21" s="36" t="s">
        <v>302</v>
      </c>
      <c r="I21" s="59">
        <v>11</v>
      </c>
      <c r="J21" s="36" t="s">
        <v>311</v>
      </c>
      <c r="K21" s="59">
        <v>24</v>
      </c>
      <c r="L21" s="59">
        <v>16</v>
      </c>
      <c r="M21" s="59">
        <v>9.5</v>
      </c>
      <c r="N21" s="59">
        <f t="shared" si="0"/>
        <v>49.5</v>
      </c>
      <c r="O21" s="159">
        <f t="shared" si="1"/>
        <v>71.739130434782609</v>
      </c>
      <c r="P21" s="59" t="s">
        <v>638</v>
      </c>
    </row>
    <row r="22" spans="1:16" ht="15.75" customHeight="1">
      <c r="A22" s="120">
        <v>15</v>
      </c>
      <c r="B22" s="36" t="s">
        <v>192</v>
      </c>
      <c r="C22" s="36" t="s">
        <v>538</v>
      </c>
      <c r="D22" s="36" t="s">
        <v>115</v>
      </c>
      <c r="E22" s="59" t="s">
        <v>318</v>
      </c>
      <c r="F22" s="35">
        <v>39142</v>
      </c>
      <c r="G22" s="124" t="s">
        <v>3</v>
      </c>
      <c r="H22" s="36" t="s">
        <v>146</v>
      </c>
      <c r="I22" s="59">
        <v>11</v>
      </c>
      <c r="J22" s="36" t="s">
        <v>616</v>
      </c>
      <c r="K22" s="59">
        <v>17</v>
      </c>
      <c r="L22" s="59">
        <v>19.5</v>
      </c>
      <c r="M22" s="59">
        <v>12</v>
      </c>
      <c r="N22" s="59">
        <f t="shared" si="0"/>
        <v>48.5</v>
      </c>
      <c r="O22" s="159">
        <f t="shared" si="1"/>
        <v>70.289855072463766</v>
      </c>
      <c r="P22" s="124"/>
    </row>
    <row r="23" spans="1:16" ht="15.75" customHeight="1">
      <c r="A23" s="120">
        <v>16</v>
      </c>
      <c r="B23" s="48" t="s">
        <v>536</v>
      </c>
      <c r="C23" s="48" t="s">
        <v>365</v>
      </c>
      <c r="D23" s="48" t="s">
        <v>119</v>
      </c>
      <c r="E23" s="59" t="s">
        <v>318</v>
      </c>
      <c r="F23" s="85">
        <v>38958</v>
      </c>
      <c r="G23" s="124" t="s">
        <v>3</v>
      </c>
      <c r="H23" s="44" t="s">
        <v>142</v>
      </c>
      <c r="I23" s="59">
        <v>11</v>
      </c>
      <c r="J23" s="45" t="s">
        <v>310</v>
      </c>
      <c r="K23" s="59">
        <v>18</v>
      </c>
      <c r="L23" s="59">
        <v>19</v>
      </c>
      <c r="M23" s="59">
        <v>11.5</v>
      </c>
      <c r="N23" s="59">
        <f t="shared" si="0"/>
        <v>48.5</v>
      </c>
      <c r="O23" s="159">
        <f t="shared" si="1"/>
        <v>70.289855072463766</v>
      </c>
      <c r="P23" s="124"/>
    </row>
    <row r="24" spans="1:16" ht="15.75" customHeight="1">
      <c r="A24" s="120">
        <v>17</v>
      </c>
      <c r="B24" s="36" t="s">
        <v>559</v>
      </c>
      <c r="C24" s="36" t="s">
        <v>380</v>
      </c>
      <c r="D24" s="36" t="s">
        <v>39</v>
      </c>
      <c r="E24" s="59" t="s">
        <v>318</v>
      </c>
      <c r="F24" s="35">
        <v>38889</v>
      </c>
      <c r="G24" s="124" t="s">
        <v>3</v>
      </c>
      <c r="H24" s="36" t="s">
        <v>426</v>
      </c>
      <c r="I24" s="59">
        <v>11</v>
      </c>
      <c r="J24" s="36" t="s">
        <v>307</v>
      </c>
      <c r="K24" s="59">
        <v>19</v>
      </c>
      <c r="L24" s="59">
        <v>19</v>
      </c>
      <c r="M24" s="59">
        <v>9.5</v>
      </c>
      <c r="N24" s="59">
        <f t="shared" si="0"/>
        <v>47.5</v>
      </c>
      <c r="O24" s="159">
        <f t="shared" si="1"/>
        <v>68.840579710144922</v>
      </c>
      <c r="P24" s="124"/>
    </row>
    <row r="25" spans="1:16" ht="15.75" customHeight="1">
      <c r="A25" s="120">
        <v>18</v>
      </c>
      <c r="B25" s="36" t="s">
        <v>531</v>
      </c>
      <c r="C25" s="36" t="s">
        <v>380</v>
      </c>
      <c r="D25" s="36" t="s">
        <v>532</v>
      </c>
      <c r="E25" s="59" t="s">
        <v>318</v>
      </c>
      <c r="F25" s="35">
        <v>38965</v>
      </c>
      <c r="G25" s="124" t="s">
        <v>3</v>
      </c>
      <c r="H25" s="36" t="s">
        <v>426</v>
      </c>
      <c r="I25" s="59">
        <v>11</v>
      </c>
      <c r="J25" s="36" t="s">
        <v>307</v>
      </c>
      <c r="K25" s="59">
        <v>15</v>
      </c>
      <c r="L25" s="59">
        <v>22</v>
      </c>
      <c r="M25" s="59">
        <v>10</v>
      </c>
      <c r="N25" s="59">
        <f t="shared" si="0"/>
        <v>47</v>
      </c>
      <c r="O25" s="159">
        <f t="shared" si="1"/>
        <v>68.115942028985501</v>
      </c>
      <c r="P25" s="124"/>
    </row>
    <row r="26" spans="1:16" ht="15.75" customHeight="1">
      <c r="A26" s="120">
        <v>19</v>
      </c>
      <c r="B26" s="36" t="s">
        <v>578</v>
      </c>
      <c r="C26" s="36" t="s">
        <v>106</v>
      </c>
      <c r="D26" s="36" t="s">
        <v>579</v>
      </c>
      <c r="E26" s="59" t="s">
        <v>318</v>
      </c>
      <c r="F26" s="35">
        <v>39020</v>
      </c>
      <c r="G26" s="124" t="s">
        <v>3</v>
      </c>
      <c r="H26" s="36" t="s">
        <v>599</v>
      </c>
      <c r="I26" s="59">
        <v>11</v>
      </c>
      <c r="J26" s="36" t="s">
        <v>601</v>
      </c>
      <c r="K26" s="59">
        <v>19</v>
      </c>
      <c r="L26" s="59">
        <v>17</v>
      </c>
      <c r="M26" s="59">
        <v>11</v>
      </c>
      <c r="N26" s="59">
        <f t="shared" si="0"/>
        <v>47</v>
      </c>
      <c r="O26" s="159">
        <f t="shared" si="1"/>
        <v>68.115942028985501</v>
      </c>
      <c r="P26" s="124"/>
    </row>
    <row r="27" spans="1:16" ht="15.75" customHeight="1">
      <c r="A27" s="120">
        <v>20</v>
      </c>
      <c r="B27" s="36" t="s">
        <v>477</v>
      </c>
      <c r="C27" s="36" t="s">
        <v>365</v>
      </c>
      <c r="D27" s="36" t="s">
        <v>558</v>
      </c>
      <c r="E27" s="59" t="s">
        <v>318</v>
      </c>
      <c r="F27" s="35">
        <v>39177</v>
      </c>
      <c r="G27" s="124" t="s">
        <v>3</v>
      </c>
      <c r="H27" s="36" t="s">
        <v>140</v>
      </c>
      <c r="I27" s="59">
        <v>11</v>
      </c>
      <c r="J27" s="36" t="s">
        <v>150</v>
      </c>
      <c r="K27" s="59">
        <v>18</v>
      </c>
      <c r="L27" s="59">
        <v>19.5</v>
      </c>
      <c r="M27" s="59">
        <v>9</v>
      </c>
      <c r="N27" s="59">
        <f t="shared" si="0"/>
        <v>46.5</v>
      </c>
      <c r="O27" s="159">
        <f t="shared" si="1"/>
        <v>67.391304347826093</v>
      </c>
      <c r="P27" s="124"/>
    </row>
    <row r="28" spans="1:16" ht="15.75" customHeight="1">
      <c r="A28" s="120">
        <v>21</v>
      </c>
      <c r="B28" s="36" t="s">
        <v>582</v>
      </c>
      <c r="C28" s="36" t="s">
        <v>185</v>
      </c>
      <c r="D28" s="36" t="s">
        <v>110</v>
      </c>
      <c r="E28" s="59" t="s">
        <v>318</v>
      </c>
      <c r="F28" s="35">
        <v>38862</v>
      </c>
      <c r="G28" s="124" t="s">
        <v>3</v>
      </c>
      <c r="H28" s="36" t="s">
        <v>146</v>
      </c>
      <c r="I28" s="59">
        <v>11</v>
      </c>
      <c r="J28" s="36" t="s">
        <v>616</v>
      </c>
      <c r="K28" s="59">
        <v>19</v>
      </c>
      <c r="L28" s="59">
        <v>17.5</v>
      </c>
      <c r="M28" s="59">
        <v>10</v>
      </c>
      <c r="N28" s="59">
        <f t="shared" si="0"/>
        <v>46.5</v>
      </c>
      <c r="O28" s="159">
        <f t="shared" si="1"/>
        <v>67.391304347826093</v>
      </c>
      <c r="P28" s="124"/>
    </row>
    <row r="29" spans="1:16" ht="15.75" customHeight="1">
      <c r="A29" s="120">
        <v>22</v>
      </c>
      <c r="B29" s="48" t="s">
        <v>521</v>
      </c>
      <c r="C29" s="48" t="s">
        <v>112</v>
      </c>
      <c r="D29" s="48" t="s">
        <v>522</v>
      </c>
      <c r="E29" s="59" t="s">
        <v>10</v>
      </c>
      <c r="F29" s="85">
        <v>39119</v>
      </c>
      <c r="G29" s="124" t="s">
        <v>3</v>
      </c>
      <c r="H29" s="44" t="s">
        <v>142</v>
      </c>
      <c r="I29" s="59">
        <v>11</v>
      </c>
      <c r="J29" s="45" t="s">
        <v>310</v>
      </c>
      <c r="K29" s="59">
        <v>16</v>
      </c>
      <c r="L29" s="59">
        <v>19</v>
      </c>
      <c r="M29" s="59">
        <v>11.5</v>
      </c>
      <c r="N29" s="59">
        <f t="shared" si="0"/>
        <v>46.5</v>
      </c>
      <c r="O29" s="159">
        <f t="shared" si="1"/>
        <v>67.391304347826093</v>
      </c>
      <c r="P29" s="124"/>
    </row>
    <row r="30" spans="1:16" ht="15.75" customHeight="1">
      <c r="A30" s="120">
        <v>23</v>
      </c>
      <c r="B30" s="36" t="s">
        <v>537</v>
      </c>
      <c r="C30" s="36" t="s">
        <v>409</v>
      </c>
      <c r="D30" s="36" t="s">
        <v>419</v>
      </c>
      <c r="E30" s="59" t="s">
        <v>10</v>
      </c>
      <c r="F30" s="35">
        <v>39153</v>
      </c>
      <c r="G30" s="124" t="s">
        <v>3</v>
      </c>
      <c r="H30" s="36" t="s">
        <v>146</v>
      </c>
      <c r="I30" s="59">
        <v>11</v>
      </c>
      <c r="J30" s="36" t="s">
        <v>616</v>
      </c>
      <c r="K30" s="59">
        <v>15</v>
      </c>
      <c r="L30" s="59">
        <v>21</v>
      </c>
      <c r="M30" s="59">
        <v>9.5</v>
      </c>
      <c r="N30" s="59">
        <f t="shared" si="0"/>
        <v>45.5</v>
      </c>
      <c r="O30" s="159">
        <f t="shared" si="1"/>
        <v>65.94202898550725</v>
      </c>
      <c r="P30" s="124"/>
    </row>
    <row r="31" spans="1:16" ht="15.75" customHeight="1">
      <c r="A31" s="120">
        <v>24</v>
      </c>
      <c r="B31" s="36" t="s">
        <v>520</v>
      </c>
      <c r="C31" s="36" t="s">
        <v>69</v>
      </c>
      <c r="D31" s="36" t="s">
        <v>59</v>
      </c>
      <c r="E31" s="59" t="s">
        <v>10</v>
      </c>
      <c r="F31" s="85">
        <v>38965</v>
      </c>
      <c r="G31" s="124" t="s">
        <v>3</v>
      </c>
      <c r="H31" s="44" t="s">
        <v>142</v>
      </c>
      <c r="I31" s="59">
        <v>11</v>
      </c>
      <c r="J31" s="45" t="s">
        <v>310</v>
      </c>
      <c r="K31" s="59">
        <v>16</v>
      </c>
      <c r="L31" s="59">
        <v>20.5</v>
      </c>
      <c r="M31" s="59">
        <v>9</v>
      </c>
      <c r="N31" s="59">
        <f t="shared" si="0"/>
        <v>45.5</v>
      </c>
      <c r="O31" s="159">
        <f t="shared" si="1"/>
        <v>65.94202898550725</v>
      </c>
      <c r="P31" s="124"/>
    </row>
    <row r="32" spans="1:16" ht="15.75" customHeight="1">
      <c r="A32" s="120">
        <v>25</v>
      </c>
      <c r="B32" s="48" t="s">
        <v>546</v>
      </c>
      <c r="C32" s="48" t="s">
        <v>547</v>
      </c>
      <c r="D32" s="48" t="s">
        <v>548</v>
      </c>
      <c r="E32" s="59" t="s">
        <v>10</v>
      </c>
      <c r="F32" s="85" t="s">
        <v>593</v>
      </c>
      <c r="G32" s="124" t="s">
        <v>3</v>
      </c>
      <c r="H32" s="48" t="s">
        <v>304</v>
      </c>
      <c r="I32" s="59">
        <v>11</v>
      </c>
      <c r="J32" s="48" t="s">
        <v>432</v>
      </c>
      <c r="K32" s="59">
        <v>14</v>
      </c>
      <c r="L32" s="59">
        <v>20.5</v>
      </c>
      <c r="M32" s="59">
        <v>9.5</v>
      </c>
      <c r="N32" s="59">
        <f t="shared" si="0"/>
        <v>44</v>
      </c>
      <c r="O32" s="159">
        <f t="shared" si="1"/>
        <v>63.768115942028984</v>
      </c>
      <c r="P32" s="124"/>
    </row>
    <row r="33" spans="1:16" ht="15.75" customHeight="1">
      <c r="A33" s="120">
        <v>26</v>
      </c>
      <c r="B33" s="48" t="s">
        <v>50</v>
      </c>
      <c r="C33" s="48" t="s">
        <v>361</v>
      </c>
      <c r="D33" s="48" t="s">
        <v>86</v>
      </c>
      <c r="E33" s="59" t="s">
        <v>318</v>
      </c>
      <c r="F33" s="138" t="s">
        <v>592</v>
      </c>
      <c r="G33" s="124" t="s">
        <v>3</v>
      </c>
      <c r="H33" s="48" t="s">
        <v>304</v>
      </c>
      <c r="I33" s="59">
        <v>11</v>
      </c>
      <c r="J33" s="48" t="s">
        <v>432</v>
      </c>
      <c r="K33" s="59">
        <v>17</v>
      </c>
      <c r="L33" s="59">
        <v>20</v>
      </c>
      <c r="M33" s="59">
        <v>7</v>
      </c>
      <c r="N33" s="59">
        <f t="shared" si="0"/>
        <v>44</v>
      </c>
      <c r="O33" s="159">
        <f t="shared" si="1"/>
        <v>63.768115942028984</v>
      </c>
      <c r="P33" s="124"/>
    </row>
    <row r="34" spans="1:16" ht="15.75" customHeight="1">
      <c r="A34" s="120">
        <v>27</v>
      </c>
      <c r="B34" s="36" t="s">
        <v>518</v>
      </c>
      <c r="C34" s="36" t="s">
        <v>262</v>
      </c>
      <c r="D34" s="36" t="s">
        <v>377</v>
      </c>
      <c r="E34" s="59" t="s">
        <v>10</v>
      </c>
      <c r="F34" s="35">
        <v>39124</v>
      </c>
      <c r="G34" s="124" t="s">
        <v>3</v>
      </c>
      <c r="H34" s="36" t="s">
        <v>426</v>
      </c>
      <c r="I34" s="59">
        <v>11</v>
      </c>
      <c r="J34" s="36" t="s">
        <v>307</v>
      </c>
      <c r="K34" s="59">
        <v>18</v>
      </c>
      <c r="L34" s="59">
        <v>15.5</v>
      </c>
      <c r="M34" s="59">
        <v>10</v>
      </c>
      <c r="N34" s="59">
        <f t="shared" si="0"/>
        <v>43.5</v>
      </c>
      <c r="O34" s="159">
        <f t="shared" si="1"/>
        <v>63.043478260869563</v>
      </c>
      <c r="P34" s="124"/>
    </row>
    <row r="35" spans="1:16" ht="15.75" customHeight="1">
      <c r="A35" s="120">
        <v>28</v>
      </c>
      <c r="B35" s="48" t="s">
        <v>276</v>
      </c>
      <c r="C35" s="48" t="s">
        <v>31</v>
      </c>
      <c r="D35" s="48" t="s">
        <v>362</v>
      </c>
      <c r="E35" s="59" t="s">
        <v>318</v>
      </c>
      <c r="F35" s="85">
        <v>39003</v>
      </c>
      <c r="G35" s="124" t="s">
        <v>3</v>
      </c>
      <c r="H35" s="44" t="s">
        <v>142</v>
      </c>
      <c r="I35" s="59">
        <v>11</v>
      </c>
      <c r="J35" s="36" t="s">
        <v>310</v>
      </c>
      <c r="K35" s="59">
        <v>17</v>
      </c>
      <c r="L35" s="59">
        <v>19.5</v>
      </c>
      <c r="M35" s="59">
        <v>7</v>
      </c>
      <c r="N35" s="59">
        <f t="shared" si="0"/>
        <v>43.5</v>
      </c>
      <c r="O35" s="159">
        <f t="shared" si="1"/>
        <v>63.043478260869563</v>
      </c>
      <c r="P35" s="124"/>
    </row>
    <row r="36" spans="1:16" ht="15.75" customHeight="1">
      <c r="A36" s="120">
        <v>29</v>
      </c>
      <c r="B36" s="36" t="s">
        <v>324</v>
      </c>
      <c r="C36" s="36" t="s">
        <v>106</v>
      </c>
      <c r="D36" s="36" t="s">
        <v>254</v>
      </c>
      <c r="E36" s="59" t="s">
        <v>318</v>
      </c>
      <c r="F36" s="35">
        <v>39117</v>
      </c>
      <c r="G36" s="124" t="s">
        <v>3</v>
      </c>
      <c r="H36" s="36" t="s">
        <v>426</v>
      </c>
      <c r="I36" s="59">
        <v>11</v>
      </c>
      <c r="J36" s="36" t="s">
        <v>307</v>
      </c>
      <c r="K36" s="59">
        <v>18</v>
      </c>
      <c r="L36" s="59">
        <v>17.5</v>
      </c>
      <c r="M36" s="59">
        <v>8</v>
      </c>
      <c r="N36" s="59">
        <f t="shared" si="0"/>
        <v>43.5</v>
      </c>
      <c r="O36" s="159">
        <f t="shared" si="1"/>
        <v>63.043478260869563</v>
      </c>
      <c r="P36" s="124"/>
    </row>
    <row r="37" spans="1:16" ht="15.75" customHeight="1">
      <c r="A37" s="120">
        <v>30</v>
      </c>
      <c r="B37" s="36" t="s">
        <v>554</v>
      </c>
      <c r="C37" s="36" t="s">
        <v>96</v>
      </c>
      <c r="D37" s="36" t="s">
        <v>217</v>
      </c>
      <c r="E37" s="59" t="s">
        <v>318</v>
      </c>
      <c r="F37" s="85">
        <v>39175</v>
      </c>
      <c r="G37" s="124" t="s">
        <v>3</v>
      </c>
      <c r="H37" s="44" t="s">
        <v>142</v>
      </c>
      <c r="I37" s="59">
        <v>11</v>
      </c>
      <c r="J37" s="45" t="s">
        <v>310</v>
      </c>
      <c r="K37" s="59">
        <v>18</v>
      </c>
      <c r="L37" s="59">
        <v>17</v>
      </c>
      <c r="M37" s="59">
        <v>8</v>
      </c>
      <c r="N37" s="59">
        <f t="shared" si="0"/>
        <v>43</v>
      </c>
      <c r="O37" s="159">
        <f t="shared" si="1"/>
        <v>62.318840579710148</v>
      </c>
      <c r="P37" s="124"/>
    </row>
    <row r="38" spans="1:16" ht="15.75" customHeight="1">
      <c r="A38" s="120">
        <v>31</v>
      </c>
      <c r="B38" s="36" t="s">
        <v>574</v>
      </c>
      <c r="C38" s="36" t="s">
        <v>575</v>
      </c>
      <c r="D38" s="36" t="s">
        <v>576</v>
      </c>
      <c r="E38" s="59" t="s">
        <v>10</v>
      </c>
      <c r="F38" s="35">
        <v>39270</v>
      </c>
      <c r="G38" s="124" t="s">
        <v>3</v>
      </c>
      <c r="H38" s="36" t="s">
        <v>140</v>
      </c>
      <c r="I38" s="59">
        <v>11</v>
      </c>
      <c r="J38" s="36" t="s">
        <v>150</v>
      </c>
      <c r="K38" s="59">
        <v>18</v>
      </c>
      <c r="L38" s="59">
        <v>17</v>
      </c>
      <c r="M38" s="59">
        <v>8</v>
      </c>
      <c r="N38" s="59">
        <f t="shared" si="0"/>
        <v>43</v>
      </c>
      <c r="O38" s="159">
        <f t="shared" si="1"/>
        <v>62.318840579710148</v>
      </c>
      <c r="P38" s="124"/>
    </row>
    <row r="39" spans="1:16" ht="15.75" customHeight="1">
      <c r="A39" s="120">
        <v>32</v>
      </c>
      <c r="B39" s="52" t="s">
        <v>583</v>
      </c>
      <c r="C39" s="52" t="s">
        <v>584</v>
      </c>
      <c r="D39" s="52" t="s">
        <v>84</v>
      </c>
      <c r="E39" s="59" t="s">
        <v>318</v>
      </c>
      <c r="F39" s="121" t="s">
        <v>598</v>
      </c>
      <c r="G39" s="124" t="s">
        <v>3</v>
      </c>
      <c r="H39" s="52" t="s">
        <v>149</v>
      </c>
      <c r="I39" s="59">
        <v>11</v>
      </c>
      <c r="J39" s="52" t="s">
        <v>309</v>
      </c>
      <c r="K39" s="59">
        <v>15</v>
      </c>
      <c r="L39" s="59">
        <v>18.5</v>
      </c>
      <c r="M39" s="59">
        <v>9</v>
      </c>
      <c r="N39" s="59">
        <f t="shared" si="0"/>
        <v>42.5</v>
      </c>
      <c r="O39" s="159">
        <f t="shared" si="1"/>
        <v>61.594202898550726</v>
      </c>
      <c r="P39" s="124"/>
    </row>
    <row r="40" spans="1:16" ht="15.75" customHeight="1">
      <c r="A40" s="120">
        <v>33</v>
      </c>
      <c r="B40" s="36" t="s">
        <v>528</v>
      </c>
      <c r="C40" s="36" t="s">
        <v>529</v>
      </c>
      <c r="D40" s="36" t="s">
        <v>119</v>
      </c>
      <c r="E40" s="59" t="s">
        <v>318</v>
      </c>
      <c r="F40" s="85">
        <v>38886</v>
      </c>
      <c r="G40" s="124" t="s">
        <v>3</v>
      </c>
      <c r="H40" s="44" t="s">
        <v>142</v>
      </c>
      <c r="I40" s="59">
        <v>11</v>
      </c>
      <c r="J40" s="45" t="s">
        <v>310</v>
      </c>
      <c r="K40" s="59">
        <v>15</v>
      </c>
      <c r="L40" s="59">
        <v>18</v>
      </c>
      <c r="M40" s="59">
        <v>9.5</v>
      </c>
      <c r="N40" s="59">
        <f t="shared" si="0"/>
        <v>42.5</v>
      </c>
      <c r="O40" s="159">
        <f t="shared" ref="O40:O62" si="2">N40*100/69</f>
        <v>61.594202898550726</v>
      </c>
      <c r="P40" s="124"/>
    </row>
    <row r="41" spans="1:16" ht="15.75" customHeight="1">
      <c r="A41" s="120">
        <v>34</v>
      </c>
      <c r="B41" s="36" t="s">
        <v>128</v>
      </c>
      <c r="C41" s="36" t="s">
        <v>34</v>
      </c>
      <c r="D41" s="36" t="s">
        <v>198</v>
      </c>
      <c r="E41" s="59" t="s">
        <v>10</v>
      </c>
      <c r="F41" s="85">
        <v>39046</v>
      </c>
      <c r="G41" s="124" t="s">
        <v>3</v>
      </c>
      <c r="H41" s="44" t="s">
        <v>142</v>
      </c>
      <c r="I41" s="59">
        <v>11</v>
      </c>
      <c r="J41" s="45" t="s">
        <v>310</v>
      </c>
      <c r="K41" s="59">
        <v>15</v>
      </c>
      <c r="L41" s="59">
        <v>19.5</v>
      </c>
      <c r="M41" s="59">
        <v>7.5</v>
      </c>
      <c r="N41" s="59">
        <f t="shared" si="0"/>
        <v>42</v>
      </c>
      <c r="O41" s="159">
        <f t="shared" si="2"/>
        <v>60.869565217391305</v>
      </c>
      <c r="P41" s="124"/>
    </row>
    <row r="42" spans="1:16" ht="15.75" customHeight="1">
      <c r="A42" s="120">
        <v>35</v>
      </c>
      <c r="B42" s="36" t="s">
        <v>533</v>
      </c>
      <c r="C42" s="36" t="s">
        <v>534</v>
      </c>
      <c r="D42" s="36" t="s">
        <v>535</v>
      </c>
      <c r="E42" s="59" t="s">
        <v>10</v>
      </c>
      <c r="F42" s="35">
        <v>39249</v>
      </c>
      <c r="G42" s="124" t="s">
        <v>3</v>
      </c>
      <c r="H42" s="36" t="s">
        <v>144</v>
      </c>
      <c r="I42" s="59">
        <v>11</v>
      </c>
      <c r="J42" s="36" t="s">
        <v>154</v>
      </c>
      <c r="K42" s="59">
        <v>15</v>
      </c>
      <c r="L42" s="59">
        <v>19</v>
      </c>
      <c r="M42" s="59">
        <v>8</v>
      </c>
      <c r="N42" s="59">
        <f t="shared" si="0"/>
        <v>42</v>
      </c>
      <c r="O42" s="159">
        <f t="shared" si="2"/>
        <v>60.869565217391305</v>
      </c>
      <c r="P42" s="124"/>
    </row>
    <row r="43" spans="1:16" ht="15.75" customHeight="1">
      <c r="A43" s="120">
        <v>36</v>
      </c>
      <c r="B43" s="48" t="s">
        <v>439</v>
      </c>
      <c r="C43" s="48" t="s">
        <v>190</v>
      </c>
      <c r="D43" s="172" t="s">
        <v>539</v>
      </c>
      <c r="E43" s="59" t="s">
        <v>318</v>
      </c>
      <c r="F43" s="85">
        <v>39130</v>
      </c>
      <c r="G43" s="124" t="s">
        <v>3</v>
      </c>
      <c r="H43" s="44" t="s">
        <v>142</v>
      </c>
      <c r="I43" s="59">
        <v>11</v>
      </c>
      <c r="J43" s="36" t="s">
        <v>310</v>
      </c>
      <c r="K43" s="59">
        <v>18</v>
      </c>
      <c r="L43" s="59">
        <v>15.5</v>
      </c>
      <c r="M43" s="59">
        <v>8</v>
      </c>
      <c r="N43" s="59">
        <f t="shared" si="0"/>
        <v>41.5</v>
      </c>
      <c r="O43" s="159">
        <f t="shared" si="2"/>
        <v>60.144927536231883</v>
      </c>
      <c r="P43" s="124"/>
    </row>
    <row r="44" spans="1:16" ht="15.75" customHeight="1">
      <c r="A44" s="120">
        <v>37</v>
      </c>
      <c r="B44" s="36" t="s">
        <v>543</v>
      </c>
      <c r="C44" s="36" t="s">
        <v>544</v>
      </c>
      <c r="D44" s="36" t="s">
        <v>545</v>
      </c>
      <c r="E44" s="59" t="s">
        <v>318</v>
      </c>
      <c r="F44" s="35">
        <v>39054</v>
      </c>
      <c r="G44" s="124" t="s">
        <v>3</v>
      </c>
      <c r="H44" s="36" t="s">
        <v>300</v>
      </c>
      <c r="I44" s="59">
        <v>11</v>
      </c>
      <c r="J44" s="36" t="s">
        <v>151</v>
      </c>
      <c r="K44" s="59">
        <v>14</v>
      </c>
      <c r="L44" s="59">
        <v>19.5</v>
      </c>
      <c r="M44" s="59">
        <v>7.5</v>
      </c>
      <c r="N44" s="59">
        <f t="shared" si="0"/>
        <v>41</v>
      </c>
      <c r="O44" s="159">
        <f t="shared" si="2"/>
        <v>59.420289855072461</v>
      </c>
      <c r="P44" s="124"/>
    </row>
    <row r="45" spans="1:16" ht="15.75" customHeight="1">
      <c r="A45" s="120">
        <v>38</v>
      </c>
      <c r="B45" s="48" t="s">
        <v>541</v>
      </c>
      <c r="C45" s="48" t="s">
        <v>228</v>
      </c>
      <c r="D45" s="48" t="s">
        <v>254</v>
      </c>
      <c r="E45" s="59" t="s">
        <v>318</v>
      </c>
      <c r="F45" s="85">
        <v>38965</v>
      </c>
      <c r="G45" s="124" t="s">
        <v>3</v>
      </c>
      <c r="H45" s="44" t="s">
        <v>142</v>
      </c>
      <c r="I45" s="59">
        <v>11</v>
      </c>
      <c r="J45" s="36" t="s">
        <v>310</v>
      </c>
      <c r="K45" s="59">
        <v>13</v>
      </c>
      <c r="L45" s="59">
        <v>16</v>
      </c>
      <c r="M45" s="59">
        <v>11.5</v>
      </c>
      <c r="N45" s="59">
        <f t="shared" si="0"/>
        <v>40.5</v>
      </c>
      <c r="O45" s="159">
        <f t="shared" si="2"/>
        <v>58.695652173913047</v>
      </c>
      <c r="P45" s="124"/>
    </row>
    <row r="46" spans="1:16" ht="15.75" customHeight="1">
      <c r="A46" s="120">
        <v>39</v>
      </c>
      <c r="B46" s="36" t="s">
        <v>526</v>
      </c>
      <c r="C46" s="36" t="s">
        <v>67</v>
      </c>
      <c r="D46" s="36" t="s">
        <v>86</v>
      </c>
      <c r="E46" s="59" t="s">
        <v>318</v>
      </c>
      <c r="F46" s="35">
        <v>38983</v>
      </c>
      <c r="G46" s="124" t="s">
        <v>3</v>
      </c>
      <c r="H46" s="36" t="s">
        <v>426</v>
      </c>
      <c r="I46" s="59">
        <v>11</v>
      </c>
      <c r="J46" s="36" t="s">
        <v>307</v>
      </c>
      <c r="K46" s="59">
        <v>9</v>
      </c>
      <c r="L46" s="59">
        <v>20</v>
      </c>
      <c r="M46" s="59">
        <v>11</v>
      </c>
      <c r="N46" s="59">
        <f t="shared" si="0"/>
        <v>40</v>
      </c>
      <c r="O46" s="159">
        <f t="shared" si="2"/>
        <v>57.971014492753625</v>
      </c>
      <c r="P46" s="124"/>
    </row>
    <row r="47" spans="1:16" ht="15.75" customHeight="1">
      <c r="A47" s="120">
        <v>40</v>
      </c>
      <c r="B47" s="48" t="s">
        <v>557</v>
      </c>
      <c r="C47" s="48" t="s">
        <v>31</v>
      </c>
      <c r="D47" s="48" t="s">
        <v>122</v>
      </c>
      <c r="E47" s="59" t="s">
        <v>318</v>
      </c>
      <c r="F47" s="85">
        <v>38903</v>
      </c>
      <c r="G47" s="124" t="s">
        <v>3</v>
      </c>
      <c r="H47" s="44" t="s">
        <v>142</v>
      </c>
      <c r="I47" s="59">
        <v>11</v>
      </c>
      <c r="J47" s="36" t="s">
        <v>310</v>
      </c>
      <c r="K47" s="59">
        <v>13</v>
      </c>
      <c r="L47" s="59">
        <v>17.5</v>
      </c>
      <c r="M47" s="59">
        <v>9</v>
      </c>
      <c r="N47" s="59">
        <f t="shared" si="0"/>
        <v>39.5</v>
      </c>
      <c r="O47" s="159">
        <f t="shared" si="2"/>
        <v>57.246376811594203</v>
      </c>
      <c r="P47" s="124"/>
    </row>
    <row r="48" spans="1:16" ht="15.75" customHeight="1">
      <c r="A48" s="120">
        <v>41</v>
      </c>
      <c r="B48" s="36" t="s">
        <v>540</v>
      </c>
      <c r="C48" s="36" t="s">
        <v>96</v>
      </c>
      <c r="D48" s="36" t="s">
        <v>86</v>
      </c>
      <c r="E48" s="59" t="s">
        <v>318</v>
      </c>
      <c r="F48" s="35">
        <v>39038</v>
      </c>
      <c r="G48" s="124" t="s">
        <v>3</v>
      </c>
      <c r="H48" s="36" t="s">
        <v>144</v>
      </c>
      <c r="I48" s="59">
        <v>11</v>
      </c>
      <c r="J48" s="36" t="s">
        <v>154</v>
      </c>
      <c r="K48" s="59">
        <v>15</v>
      </c>
      <c r="L48" s="59">
        <v>18</v>
      </c>
      <c r="M48" s="59">
        <v>6.5</v>
      </c>
      <c r="N48" s="59">
        <f t="shared" si="0"/>
        <v>39.5</v>
      </c>
      <c r="O48" s="159">
        <f t="shared" si="2"/>
        <v>57.246376811594203</v>
      </c>
      <c r="P48" s="124"/>
    </row>
    <row r="49" spans="1:16" ht="15.75" customHeight="1">
      <c r="A49" s="120">
        <v>42</v>
      </c>
      <c r="B49" s="36" t="s">
        <v>572</v>
      </c>
      <c r="C49" s="36" t="s">
        <v>56</v>
      </c>
      <c r="D49" s="36" t="s">
        <v>573</v>
      </c>
      <c r="E49" s="59" t="s">
        <v>318</v>
      </c>
      <c r="F49" s="35">
        <v>39112</v>
      </c>
      <c r="G49" s="124" t="s">
        <v>3</v>
      </c>
      <c r="H49" s="36" t="s">
        <v>302</v>
      </c>
      <c r="I49" s="59">
        <v>11</v>
      </c>
      <c r="J49" s="36" t="s">
        <v>311</v>
      </c>
      <c r="K49" s="59">
        <v>14</v>
      </c>
      <c r="L49" s="59">
        <v>15.5</v>
      </c>
      <c r="M49" s="59">
        <v>10</v>
      </c>
      <c r="N49" s="59">
        <v>39.5</v>
      </c>
      <c r="O49" s="159">
        <f t="shared" si="2"/>
        <v>57.246376811594203</v>
      </c>
      <c r="P49" s="124"/>
    </row>
    <row r="50" spans="1:16" ht="15.75" customHeight="1">
      <c r="A50" s="120">
        <v>43</v>
      </c>
      <c r="B50" s="36" t="s">
        <v>568</v>
      </c>
      <c r="C50" s="36" t="s">
        <v>112</v>
      </c>
      <c r="D50" s="36" t="s">
        <v>569</v>
      </c>
      <c r="E50" s="59" t="s">
        <v>10</v>
      </c>
      <c r="F50" s="35">
        <v>38933</v>
      </c>
      <c r="G50" s="124" t="s">
        <v>3</v>
      </c>
      <c r="H50" s="36" t="s">
        <v>140</v>
      </c>
      <c r="I50" s="59">
        <v>11</v>
      </c>
      <c r="J50" s="36" t="s">
        <v>150</v>
      </c>
      <c r="K50" s="59">
        <v>16</v>
      </c>
      <c r="L50" s="59">
        <v>16</v>
      </c>
      <c r="M50" s="59">
        <v>7.5</v>
      </c>
      <c r="N50" s="59">
        <f t="shared" ref="N50:N59" si="3">SUM(K50:M50)</f>
        <v>39.5</v>
      </c>
      <c r="O50" s="159">
        <f t="shared" si="2"/>
        <v>57.246376811594203</v>
      </c>
      <c r="P50" s="124"/>
    </row>
    <row r="51" spans="1:16" ht="15.75" customHeight="1">
      <c r="A51" s="120">
        <v>44</v>
      </c>
      <c r="B51" s="36" t="s">
        <v>561</v>
      </c>
      <c r="C51" s="36" t="s">
        <v>83</v>
      </c>
      <c r="D51" s="124" t="s">
        <v>621</v>
      </c>
      <c r="E51" s="59" t="s">
        <v>318</v>
      </c>
      <c r="F51" s="85">
        <v>38882</v>
      </c>
      <c r="G51" s="124" t="s">
        <v>3</v>
      </c>
      <c r="H51" s="44" t="s">
        <v>142</v>
      </c>
      <c r="I51" s="59">
        <v>11</v>
      </c>
      <c r="J51" s="45" t="s">
        <v>310</v>
      </c>
      <c r="K51" s="59">
        <v>13</v>
      </c>
      <c r="L51" s="59">
        <v>18.5</v>
      </c>
      <c r="M51" s="59">
        <v>7.5</v>
      </c>
      <c r="N51" s="59">
        <f t="shared" si="3"/>
        <v>39</v>
      </c>
      <c r="O51" s="159">
        <f t="shared" si="2"/>
        <v>56.521739130434781</v>
      </c>
      <c r="P51" s="124"/>
    </row>
    <row r="52" spans="1:16" ht="15.75" customHeight="1">
      <c r="A52" s="120">
        <v>45</v>
      </c>
      <c r="B52" s="36" t="s">
        <v>580</v>
      </c>
      <c r="C52" s="36" t="s">
        <v>106</v>
      </c>
      <c r="D52" s="36" t="s">
        <v>233</v>
      </c>
      <c r="E52" s="59" t="s">
        <v>318</v>
      </c>
      <c r="F52" s="35">
        <v>38848</v>
      </c>
      <c r="G52" s="124" t="s">
        <v>3</v>
      </c>
      <c r="H52" s="36" t="s">
        <v>140</v>
      </c>
      <c r="I52" s="59">
        <v>11</v>
      </c>
      <c r="J52" s="36" t="s">
        <v>150</v>
      </c>
      <c r="K52" s="59">
        <v>10</v>
      </c>
      <c r="L52" s="59">
        <v>20</v>
      </c>
      <c r="M52" s="59">
        <v>8.5</v>
      </c>
      <c r="N52" s="59">
        <f t="shared" si="3"/>
        <v>38.5</v>
      </c>
      <c r="O52" s="159">
        <f t="shared" si="2"/>
        <v>55.79710144927536</v>
      </c>
      <c r="P52" s="124"/>
    </row>
    <row r="53" spans="1:16" ht="15.75" customHeight="1">
      <c r="A53" s="120">
        <v>46</v>
      </c>
      <c r="B53" s="48" t="s">
        <v>552</v>
      </c>
      <c r="C53" s="48" t="s">
        <v>51</v>
      </c>
      <c r="D53" s="48" t="s">
        <v>553</v>
      </c>
      <c r="E53" s="59" t="s">
        <v>318</v>
      </c>
      <c r="F53" s="97" t="s">
        <v>595</v>
      </c>
      <c r="G53" s="124" t="s">
        <v>3</v>
      </c>
      <c r="H53" s="48" t="s">
        <v>304</v>
      </c>
      <c r="I53" s="59">
        <v>11</v>
      </c>
      <c r="J53" s="48" t="s">
        <v>432</v>
      </c>
      <c r="K53" s="59">
        <v>13</v>
      </c>
      <c r="L53" s="59">
        <v>17</v>
      </c>
      <c r="M53" s="59">
        <v>7.5</v>
      </c>
      <c r="N53" s="59">
        <f t="shared" si="3"/>
        <v>37.5</v>
      </c>
      <c r="O53" s="159">
        <f t="shared" si="2"/>
        <v>54.347826086956523</v>
      </c>
      <c r="P53" s="124"/>
    </row>
    <row r="54" spans="1:16" ht="15.75" customHeight="1">
      <c r="A54" s="120">
        <v>47</v>
      </c>
      <c r="B54" s="36" t="s">
        <v>28</v>
      </c>
      <c r="C54" s="36" t="s">
        <v>35</v>
      </c>
      <c r="D54" s="36" t="s">
        <v>530</v>
      </c>
      <c r="E54" s="59" t="s">
        <v>318</v>
      </c>
      <c r="F54" s="35">
        <v>39057</v>
      </c>
      <c r="G54" s="124" t="s">
        <v>3</v>
      </c>
      <c r="H54" s="36" t="s">
        <v>144</v>
      </c>
      <c r="I54" s="59">
        <v>11</v>
      </c>
      <c r="J54" s="36" t="s">
        <v>154</v>
      </c>
      <c r="K54" s="59">
        <v>14</v>
      </c>
      <c r="L54" s="59">
        <v>16</v>
      </c>
      <c r="M54" s="59">
        <v>7</v>
      </c>
      <c r="N54" s="59">
        <f t="shared" si="3"/>
        <v>37</v>
      </c>
      <c r="O54" s="159">
        <f t="shared" si="2"/>
        <v>53.623188405797102</v>
      </c>
      <c r="P54" s="124"/>
    </row>
    <row r="55" spans="1:16" ht="15.75" customHeight="1">
      <c r="A55" s="120">
        <v>48</v>
      </c>
      <c r="B55" s="36" t="s">
        <v>417</v>
      </c>
      <c r="C55" s="36" t="s">
        <v>96</v>
      </c>
      <c r="D55" s="36" t="s">
        <v>233</v>
      </c>
      <c r="E55" s="59" t="s">
        <v>318</v>
      </c>
      <c r="F55" s="35">
        <v>39117</v>
      </c>
      <c r="G55" s="124" t="s">
        <v>3</v>
      </c>
      <c r="H55" s="36" t="s">
        <v>599</v>
      </c>
      <c r="I55" s="59">
        <v>11</v>
      </c>
      <c r="J55" s="36" t="s">
        <v>601</v>
      </c>
      <c r="K55" s="59">
        <v>11</v>
      </c>
      <c r="L55" s="59">
        <v>16.5</v>
      </c>
      <c r="M55" s="59">
        <v>8.5</v>
      </c>
      <c r="N55" s="59">
        <f t="shared" si="3"/>
        <v>36</v>
      </c>
      <c r="O55" s="159">
        <f t="shared" si="2"/>
        <v>52.173913043478258</v>
      </c>
      <c r="P55" s="124"/>
    </row>
    <row r="56" spans="1:16" ht="24" customHeight="1">
      <c r="A56" s="120">
        <v>49</v>
      </c>
      <c r="B56" s="36" t="s">
        <v>504</v>
      </c>
      <c r="C56" s="36" t="s">
        <v>563</v>
      </c>
      <c r="D56" s="36" t="s">
        <v>564</v>
      </c>
      <c r="E56" s="59" t="s">
        <v>318</v>
      </c>
      <c r="F56" s="35">
        <v>38949</v>
      </c>
      <c r="G56" s="124" t="s">
        <v>3</v>
      </c>
      <c r="H56" s="36" t="s">
        <v>147</v>
      </c>
      <c r="I56" s="59">
        <v>11</v>
      </c>
      <c r="J56" s="36" t="s">
        <v>157</v>
      </c>
      <c r="K56" s="59">
        <v>9</v>
      </c>
      <c r="L56" s="59">
        <v>17.5</v>
      </c>
      <c r="M56" s="59">
        <v>9.5</v>
      </c>
      <c r="N56" s="59">
        <f t="shared" si="3"/>
        <v>36</v>
      </c>
      <c r="O56" s="159">
        <f t="shared" si="2"/>
        <v>52.173913043478258</v>
      </c>
      <c r="P56" s="124"/>
    </row>
    <row r="57" spans="1:16" ht="15.75" customHeight="1">
      <c r="A57" s="120">
        <v>50</v>
      </c>
      <c r="B57" s="36" t="s">
        <v>565</v>
      </c>
      <c r="C57" s="36" t="s">
        <v>566</v>
      </c>
      <c r="D57" s="36" t="s">
        <v>233</v>
      </c>
      <c r="E57" s="59" t="s">
        <v>318</v>
      </c>
      <c r="F57" s="35">
        <v>38919</v>
      </c>
      <c r="G57" s="124" t="s">
        <v>3</v>
      </c>
      <c r="H57" s="36" t="s">
        <v>146</v>
      </c>
      <c r="I57" s="59">
        <v>11</v>
      </c>
      <c r="J57" s="36" t="s">
        <v>616</v>
      </c>
      <c r="K57" s="59">
        <v>13</v>
      </c>
      <c r="L57" s="59">
        <v>14</v>
      </c>
      <c r="M57" s="59">
        <v>8.5</v>
      </c>
      <c r="N57" s="59">
        <f t="shared" si="3"/>
        <v>35.5</v>
      </c>
      <c r="O57" s="159">
        <f t="shared" si="2"/>
        <v>51.449275362318843</v>
      </c>
      <c r="P57" s="124"/>
    </row>
    <row r="58" spans="1:16" ht="15.75" customHeight="1">
      <c r="A58" s="120">
        <v>51</v>
      </c>
      <c r="B58" s="52" t="s">
        <v>265</v>
      </c>
      <c r="C58" s="52" t="s">
        <v>581</v>
      </c>
      <c r="D58" s="52" t="s">
        <v>130</v>
      </c>
      <c r="E58" s="59" t="s">
        <v>10</v>
      </c>
      <c r="F58" s="121" t="s">
        <v>597</v>
      </c>
      <c r="G58" s="124" t="s">
        <v>3</v>
      </c>
      <c r="H58" s="52" t="s">
        <v>149</v>
      </c>
      <c r="I58" s="59">
        <v>11</v>
      </c>
      <c r="J58" s="52" t="s">
        <v>309</v>
      </c>
      <c r="K58" s="59">
        <v>8</v>
      </c>
      <c r="L58" s="59">
        <v>17</v>
      </c>
      <c r="M58" s="59">
        <v>10</v>
      </c>
      <c r="N58" s="59">
        <f t="shared" si="3"/>
        <v>35</v>
      </c>
      <c r="O58" s="159">
        <f t="shared" si="2"/>
        <v>50.724637681159422</v>
      </c>
      <c r="P58" s="124"/>
    </row>
    <row r="59" spans="1:16" ht="15.75" customHeight="1">
      <c r="A59" s="120">
        <v>52</v>
      </c>
      <c r="B59" s="48" t="s">
        <v>555</v>
      </c>
      <c r="C59" s="48" t="s">
        <v>210</v>
      </c>
      <c r="D59" s="48" t="s">
        <v>556</v>
      </c>
      <c r="E59" s="59" t="s">
        <v>318</v>
      </c>
      <c r="F59" s="97" t="s">
        <v>596</v>
      </c>
      <c r="G59" s="124" t="s">
        <v>3</v>
      </c>
      <c r="H59" s="48" t="s">
        <v>304</v>
      </c>
      <c r="I59" s="59">
        <v>11</v>
      </c>
      <c r="J59" s="48" t="s">
        <v>432</v>
      </c>
      <c r="K59" s="59">
        <v>11</v>
      </c>
      <c r="L59" s="59">
        <v>16</v>
      </c>
      <c r="M59" s="59">
        <v>7.5</v>
      </c>
      <c r="N59" s="59">
        <f t="shared" si="3"/>
        <v>34.5</v>
      </c>
      <c r="O59" s="159">
        <f t="shared" si="2"/>
        <v>50</v>
      </c>
      <c r="P59" s="124"/>
    </row>
    <row r="60" spans="1:16" ht="15.75" customHeight="1">
      <c r="A60" s="120">
        <v>53</v>
      </c>
      <c r="B60" s="36" t="s">
        <v>116</v>
      </c>
      <c r="C60" s="36" t="s">
        <v>376</v>
      </c>
      <c r="D60" s="36" t="s">
        <v>93</v>
      </c>
      <c r="E60" s="59" t="s">
        <v>10</v>
      </c>
      <c r="F60" s="85">
        <v>38971</v>
      </c>
      <c r="G60" s="124" t="s">
        <v>3</v>
      </c>
      <c r="H60" s="44" t="s">
        <v>142</v>
      </c>
      <c r="I60" s="59">
        <v>11</v>
      </c>
      <c r="J60" s="45" t="s">
        <v>310</v>
      </c>
      <c r="K60" s="59">
        <v>11</v>
      </c>
      <c r="L60" s="59">
        <v>14.5</v>
      </c>
      <c r="M60" s="59">
        <v>8</v>
      </c>
      <c r="N60" s="59">
        <v>33.5</v>
      </c>
      <c r="O60" s="159">
        <f t="shared" si="2"/>
        <v>48.550724637681157</v>
      </c>
      <c r="P60" s="124"/>
    </row>
    <row r="61" spans="1:16" ht="15.75" customHeight="1">
      <c r="A61" s="120">
        <v>54</v>
      </c>
      <c r="B61" s="48" t="s">
        <v>382</v>
      </c>
      <c r="C61" s="48" t="s">
        <v>549</v>
      </c>
      <c r="D61" s="124" t="s">
        <v>99</v>
      </c>
      <c r="E61" s="59" t="s">
        <v>318</v>
      </c>
      <c r="F61" s="97" t="s">
        <v>594</v>
      </c>
      <c r="G61" s="124" t="s">
        <v>3</v>
      </c>
      <c r="H61" s="48" t="s">
        <v>304</v>
      </c>
      <c r="I61" s="59">
        <v>11</v>
      </c>
      <c r="J61" s="48" t="s">
        <v>432</v>
      </c>
      <c r="K61" s="59">
        <v>12</v>
      </c>
      <c r="L61" s="59">
        <v>15.5</v>
      </c>
      <c r="M61" s="59">
        <v>5.5</v>
      </c>
      <c r="N61" s="59">
        <f>SUM(K61:M61)</f>
        <v>33</v>
      </c>
      <c r="O61" s="159">
        <f t="shared" si="2"/>
        <v>47.826086956521742</v>
      </c>
      <c r="P61" s="124"/>
    </row>
    <row r="62" spans="1:16" ht="15.75" customHeight="1">
      <c r="A62" s="120">
        <v>55</v>
      </c>
      <c r="B62" s="36" t="s">
        <v>192</v>
      </c>
      <c r="C62" s="36" t="s">
        <v>239</v>
      </c>
      <c r="D62" s="36" t="s">
        <v>542</v>
      </c>
      <c r="E62" s="59" t="s">
        <v>318</v>
      </c>
      <c r="F62" s="35">
        <v>38989</v>
      </c>
      <c r="G62" s="124" t="s">
        <v>3</v>
      </c>
      <c r="H62" s="36" t="s">
        <v>144</v>
      </c>
      <c r="I62" s="59">
        <v>11</v>
      </c>
      <c r="J62" s="36" t="s">
        <v>154</v>
      </c>
      <c r="K62" s="59">
        <v>8</v>
      </c>
      <c r="L62" s="59">
        <v>16</v>
      </c>
      <c r="M62" s="59">
        <v>6.5</v>
      </c>
      <c r="N62" s="59">
        <f>SUM(K62:M62)</f>
        <v>30.5</v>
      </c>
      <c r="O62" s="159">
        <f t="shared" si="2"/>
        <v>44.20289855072464</v>
      </c>
      <c r="P62" s="124"/>
    </row>
    <row r="65" spans="6:8" ht="15.75" customHeight="1">
      <c r="F65" s="173" t="s">
        <v>319</v>
      </c>
      <c r="G65" s="174"/>
      <c r="H65" s="174"/>
    </row>
  </sheetData>
  <sortState ref="A9:O62">
    <sortCondition descending="1" ref="N9:N62"/>
  </sortState>
  <mergeCells count="1">
    <mergeCell ref="F65:H65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317_1_admin</cp:lastModifiedBy>
  <dcterms:modified xsi:type="dcterms:W3CDTF">2023-11-27T06:53:25Z</dcterms:modified>
</cp:coreProperties>
</file>