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50" windowHeight="11805" activeTab="2"/>
  </bookViews>
  <sheets>
    <sheet name="7 ЮНОШИ" sheetId="1" r:id="rId1"/>
    <sheet name="8 ЮНОШИ " sheetId="2" r:id="rId2"/>
    <sheet name="9 ЮНОШИ" sheetId="5" r:id="rId3"/>
    <sheet name="10 ЮНОШИ" sheetId="6" r:id="rId4"/>
    <sheet name="11 ЮНОШИ" sheetId="8" r:id="rId5"/>
  </sheets>
  <definedNames>
    <definedName name="Z_E089515C_7A47_489C_8BF8_B76124DF728F_.wvu.PrintArea" localSheetId="3" hidden="1">'10 ЮНОШИ'!$A$1:$N$22</definedName>
    <definedName name="Z_E089515C_7A47_489C_8BF8_B76124DF728F_.wvu.PrintArea" localSheetId="0" hidden="1">'7 ЮНОШИ'!$A$1:$N$23</definedName>
    <definedName name="Z_E089515C_7A47_489C_8BF8_B76124DF728F_.wvu.PrintArea" localSheetId="1" hidden="1">'8 ЮНОШИ '!$A$1:$N$25</definedName>
    <definedName name="Z_E089515C_7A47_489C_8BF8_B76124DF728F_.wvu.PrintArea" localSheetId="2" hidden="1">'9 ЮНОШИ'!$A$1:$N$26</definedName>
    <definedName name="_xlnm.Print_Area" localSheetId="3">'10 ЮНОШИ'!$A$1:$N$22</definedName>
    <definedName name="_xlnm.Print_Area" localSheetId="0">'7 ЮНОШИ'!$A$1:$N$23</definedName>
    <definedName name="_xlnm.Print_Area" localSheetId="1">'8 ЮНОШИ '!$A$1:$N$25</definedName>
    <definedName name="_xlnm.Print_Area" localSheetId="2">'9 ЮНОШИ'!$A$1:$N$26</definedName>
  </definedNames>
  <calcPr calcId="125725"/>
  <customWorkbookViews>
    <customWorkbookView name="M.Kucheriavaia - Личное представление" guid="{E089515C-7A47-489C-8BF8-B76124DF728F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J22" i="2"/>
  <c r="L22"/>
  <c r="J25"/>
  <c r="L25"/>
  <c r="G9" l="1"/>
  <c r="G9" i="1"/>
  <c r="H12" s="1"/>
  <c r="H12" i="2" l="1"/>
  <c r="M25"/>
  <c r="H22"/>
  <c r="M22" s="1"/>
  <c r="H17" i="1"/>
  <c r="H16" i="2"/>
  <c r="H22" i="1" l="1"/>
  <c r="G9" i="8"/>
  <c r="G9" i="6"/>
  <c r="L10" i="8"/>
  <c r="J10"/>
  <c r="L16"/>
  <c r="J16"/>
  <c r="L20"/>
  <c r="J20"/>
  <c r="L12"/>
  <c r="J12"/>
  <c r="L14"/>
  <c r="J14"/>
  <c r="L21"/>
  <c r="J21"/>
  <c r="L18"/>
  <c r="J18"/>
  <c r="L23"/>
  <c r="J23"/>
  <c r="L11"/>
  <c r="J11"/>
  <c r="L19"/>
  <c r="J19"/>
  <c r="L15"/>
  <c r="J15"/>
  <c r="L13"/>
  <c r="J13"/>
  <c r="L17"/>
  <c r="J17"/>
  <c r="L24"/>
  <c r="J24"/>
  <c r="L22"/>
  <c r="J22"/>
  <c r="L13" i="6"/>
  <c r="J13"/>
  <c r="L14"/>
  <c r="J14"/>
  <c r="L22"/>
  <c r="J22"/>
  <c r="L21"/>
  <c r="J21"/>
  <c r="L10"/>
  <c r="J10"/>
  <c r="L17"/>
  <c r="J17"/>
  <c r="L11"/>
  <c r="J11"/>
  <c r="L16"/>
  <c r="J16"/>
  <c r="L19"/>
  <c r="J19"/>
  <c r="L20"/>
  <c r="J20"/>
  <c r="L15"/>
  <c r="J15"/>
  <c r="L12"/>
  <c r="J12"/>
  <c r="L18"/>
  <c r="J18"/>
  <c r="L23" i="5"/>
  <c r="J23"/>
  <c r="L14"/>
  <c r="J14"/>
  <c r="L24"/>
  <c r="J24"/>
  <c r="L26"/>
  <c r="J26"/>
  <c r="L20"/>
  <c r="J20"/>
  <c r="L12"/>
  <c r="J12"/>
  <c r="L11"/>
  <c r="J11"/>
  <c r="L16"/>
  <c r="J16"/>
  <c r="L13"/>
  <c r="J13"/>
  <c r="L17"/>
  <c r="J17"/>
  <c r="L25"/>
  <c r="J25"/>
  <c r="L10"/>
  <c r="J10"/>
  <c r="L22"/>
  <c r="J22"/>
  <c r="L19"/>
  <c r="J19"/>
  <c r="L21"/>
  <c r="J21"/>
  <c r="L15"/>
  <c r="J15"/>
  <c r="L18"/>
  <c r="J18"/>
  <c r="L20" i="2"/>
  <c r="J20"/>
  <c r="L12"/>
  <c r="J12"/>
  <c r="L19"/>
  <c r="J19"/>
  <c r="L21"/>
  <c r="J21"/>
  <c r="L15"/>
  <c r="J15"/>
  <c r="L24"/>
  <c r="J24"/>
  <c r="L14"/>
  <c r="J14"/>
  <c r="L23"/>
  <c r="J23"/>
  <c r="L18"/>
  <c r="J18"/>
  <c r="L16"/>
  <c r="J16"/>
  <c r="L13"/>
  <c r="J13"/>
  <c r="L17"/>
  <c r="J17"/>
  <c r="L10"/>
  <c r="J10"/>
  <c r="L11"/>
  <c r="J11"/>
  <c r="H12" i="8" l="1"/>
  <c r="M12" s="1"/>
  <c r="H11"/>
  <c r="M11" s="1"/>
  <c r="H22"/>
  <c r="M22" s="1"/>
  <c r="H10"/>
  <c r="M10" s="1"/>
  <c r="H13"/>
  <c r="M13" s="1"/>
  <c r="H14" i="6"/>
  <c r="M14" s="1"/>
  <c r="H17"/>
  <c r="M17" s="1"/>
  <c r="H15"/>
  <c r="M15" s="1"/>
  <c r="H19" i="1"/>
  <c r="H10" i="6"/>
  <c r="M10" s="1"/>
  <c r="H12"/>
  <c r="M12" s="1"/>
  <c r="H19"/>
  <c r="M19" s="1"/>
  <c r="H11"/>
  <c r="M11" s="1"/>
  <c r="H22"/>
  <c r="M22" s="1"/>
  <c r="H13"/>
  <c r="M13" s="1"/>
  <c r="H18"/>
  <c r="M18" s="1"/>
  <c r="H20"/>
  <c r="M20" s="1"/>
  <c r="H16"/>
  <c r="M16" s="1"/>
  <c r="H21"/>
  <c r="M21" s="1"/>
  <c r="H18" i="8"/>
  <c r="M18" s="1"/>
  <c r="H14"/>
  <c r="M14" s="1"/>
  <c r="M24"/>
  <c r="H19"/>
  <c r="M19" s="1"/>
  <c r="H21"/>
  <c r="M21" s="1"/>
  <c r="H17"/>
  <c r="M17" s="1"/>
  <c r="H16"/>
  <c r="M16" s="1"/>
  <c r="H15"/>
  <c r="M15" s="1"/>
  <c r="M23"/>
  <c r="H20"/>
  <c r="M20" s="1"/>
  <c r="J19" i="1" l="1"/>
  <c r="H20"/>
  <c r="J22"/>
  <c r="L22"/>
  <c r="H16"/>
  <c r="J16"/>
  <c r="L16"/>
  <c r="H14"/>
  <c r="J14"/>
  <c r="L14"/>
  <c r="H23"/>
  <c r="J23"/>
  <c r="L23"/>
  <c r="H21"/>
  <c r="J21"/>
  <c r="L21"/>
  <c r="J20"/>
  <c r="L20"/>
  <c r="L18"/>
  <c r="L17"/>
  <c r="L12"/>
  <c r="L11"/>
  <c r="L13"/>
  <c r="L10"/>
  <c r="L15"/>
  <c r="L19"/>
  <c r="M14" l="1"/>
  <c r="M16"/>
  <c r="M21"/>
  <c r="M23"/>
  <c r="M20"/>
  <c r="J15"/>
  <c r="H15"/>
  <c r="J10"/>
  <c r="H10"/>
  <c r="J13"/>
  <c r="H13"/>
  <c r="J11"/>
  <c r="H11"/>
  <c r="J12"/>
  <c r="J17"/>
  <c r="J18"/>
  <c r="H18"/>
  <c r="M15" l="1"/>
  <c r="M18"/>
  <c r="M12"/>
  <c r="M13"/>
  <c r="M17"/>
  <c r="M10"/>
  <c r="M22"/>
  <c r="M11"/>
  <c r="M19"/>
  <c r="H23" i="2"/>
  <c r="M23" s="1"/>
  <c r="H21"/>
  <c r="M21" s="1"/>
  <c r="H17"/>
  <c r="M17" s="1"/>
  <c r="H14"/>
  <c r="M14" s="1"/>
  <c r="H13"/>
  <c r="M13" s="1"/>
  <c r="H11"/>
  <c r="M11" s="1"/>
  <c r="H19"/>
  <c r="M19" s="1"/>
  <c r="H15"/>
  <c r="M15" s="1"/>
  <c r="H24"/>
  <c r="M24" s="1"/>
  <c r="M16"/>
  <c r="H10"/>
  <c r="M10" s="1"/>
  <c r="M12"/>
  <c r="H17" i="5"/>
  <c r="M17" s="1"/>
  <c r="H20" i="2"/>
  <c r="M20" s="1"/>
  <c r="H18"/>
  <c r="M18" s="1"/>
  <c r="H12" i="5" l="1"/>
  <c r="M12" s="1"/>
  <c r="H19"/>
  <c r="M19" s="1"/>
  <c r="H24"/>
  <c r="M24" s="1"/>
  <c r="H22"/>
  <c r="M22" s="1"/>
  <c r="H13"/>
  <c r="M13" s="1"/>
  <c r="H14"/>
  <c r="M14" s="1"/>
  <c r="H26"/>
  <c r="M26" s="1"/>
  <c r="H21"/>
  <c r="M21" s="1"/>
  <c r="H23"/>
  <c r="M23" s="1"/>
  <c r="H16"/>
  <c r="M16" s="1"/>
  <c r="H10"/>
  <c r="M10" s="1"/>
  <c r="H20"/>
  <c r="M20" s="1"/>
  <c r="H15"/>
  <c r="M15" s="1"/>
  <c r="H11"/>
  <c r="M11" s="1"/>
  <c r="H18"/>
  <c r="M18" s="1"/>
  <c r="H25"/>
  <c r="M25" s="1"/>
</calcChain>
</file>

<file path=xl/sharedStrings.xml><?xml version="1.0" encoding="utf-8"?>
<sst xmlns="http://schemas.openxmlformats.org/spreadsheetml/2006/main" count="578" uniqueCount="266">
  <si>
    <t>№</t>
  </si>
  <si>
    <t>Теория</t>
  </si>
  <si>
    <t>Баллы</t>
  </si>
  <si>
    <t>результат</t>
  </si>
  <si>
    <t>время в сек</t>
  </si>
  <si>
    <t>зачетные баллы</t>
  </si>
  <si>
    <t>баллы</t>
  </si>
  <si>
    <t>Образовательная организация</t>
  </si>
  <si>
    <t>Гимнастика</t>
  </si>
  <si>
    <t>фамилия</t>
  </si>
  <si>
    <t>имя</t>
  </si>
  <si>
    <t>отчество</t>
  </si>
  <si>
    <t xml:space="preserve">ВСЕГО баллов </t>
  </si>
  <si>
    <t>max 100</t>
  </si>
  <si>
    <t>max 20</t>
  </si>
  <si>
    <t>max 40</t>
  </si>
  <si>
    <t>Игровые виды спорта</t>
  </si>
  <si>
    <r>
      <t xml:space="preserve">Место проведения:    </t>
    </r>
    <r>
      <rPr>
        <b/>
        <u/>
        <sz val="12"/>
        <rFont val="Times New Roman"/>
        <family val="1"/>
        <charset val="204"/>
      </rPr>
      <t>МБОУ "СОШ №12"</t>
    </r>
  </si>
  <si>
    <t xml:space="preserve">Протокол </t>
  </si>
  <si>
    <t>Дата рождения</t>
  </si>
  <si>
    <t>Фамилия</t>
  </si>
  <si>
    <t>Имя</t>
  </si>
  <si>
    <t>Отчество</t>
  </si>
  <si>
    <t>Лучший результат среди (ЮНОШИ) 11 классов</t>
  </si>
  <si>
    <t>Лучший результат среди (ЮНОШИ) 10 класс</t>
  </si>
  <si>
    <t>Лучший результат среди (ЮНОШИ) 9 класс</t>
  </si>
  <si>
    <t>Лучший результат среди (ЮНОШИ) 8 класс</t>
  </si>
  <si>
    <t>Лучший результат среди (ЮНОШИ) 7 класс</t>
  </si>
  <si>
    <t>Валерьевич</t>
  </si>
  <si>
    <t>Андреевич</t>
  </si>
  <si>
    <t>Александр</t>
  </si>
  <si>
    <t>Баатрович</t>
  </si>
  <si>
    <t>Эльвег</t>
  </si>
  <si>
    <t xml:space="preserve">Зольбанов  </t>
  </si>
  <si>
    <t xml:space="preserve">Очир </t>
  </si>
  <si>
    <t>Дангаевич</t>
  </si>
  <si>
    <t xml:space="preserve">Кекеев  </t>
  </si>
  <si>
    <t>Дамир</t>
  </si>
  <si>
    <t>Сергеевич</t>
  </si>
  <si>
    <t>Лиджиев</t>
  </si>
  <si>
    <t xml:space="preserve">Манчаев  </t>
  </si>
  <si>
    <t xml:space="preserve">Санчир </t>
  </si>
  <si>
    <t>Арсланович</t>
  </si>
  <si>
    <t>Менкеев</t>
  </si>
  <si>
    <t>Илья</t>
  </si>
  <si>
    <t>Станиславович</t>
  </si>
  <si>
    <t>Дорджиевич</t>
  </si>
  <si>
    <t>Нимгиров</t>
  </si>
  <si>
    <t>Эрдниевич</t>
  </si>
  <si>
    <t xml:space="preserve">Очиров </t>
  </si>
  <si>
    <t>Адьян</t>
  </si>
  <si>
    <t>Евгеньевич</t>
  </si>
  <si>
    <t>Вячеславович</t>
  </si>
  <si>
    <t>Аюр</t>
  </si>
  <si>
    <t>Убушаев</t>
  </si>
  <si>
    <t>Халенгинов</t>
  </si>
  <si>
    <t>Аюка</t>
  </si>
  <si>
    <t>Санчир</t>
  </si>
  <si>
    <t>Саналович</t>
  </si>
  <si>
    <t>МБОУ "СОШ №4"</t>
  </si>
  <si>
    <t>МБОУ "СОШ №21"</t>
  </si>
  <si>
    <t>МБОУ СОШ № 18</t>
  </si>
  <si>
    <t>МБОУ "ЭКГ"</t>
  </si>
  <si>
    <t>МБОУ "СОШ №23 им. Эрдниева П.М."</t>
  </si>
  <si>
    <t>МБОУ "Калмыцкая этнокультурная гимназия им. Зая-Пандиты"</t>
  </si>
  <si>
    <t>Фамилия, имя, отчество учителя (полностью)</t>
  </si>
  <si>
    <t>Лялин Эрдни Николаевич</t>
  </si>
  <si>
    <t>Соловьева Светлана Николаевна</t>
  </si>
  <si>
    <t>Буваева Саглара Очир-Горяевна</t>
  </si>
  <si>
    <t>Костиков Очир Алексеевич</t>
  </si>
  <si>
    <t>Шургучиева Нина Андреевна</t>
  </si>
  <si>
    <t>Дарсен</t>
  </si>
  <si>
    <t>Витальевич</t>
  </si>
  <si>
    <t>Александрович</t>
  </si>
  <si>
    <t>Алдар</t>
  </si>
  <si>
    <t>Максим</t>
  </si>
  <si>
    <t>Данир</t>
  </si>
  <si>
    <t>Владислав</t>
  </si>
  <si>
    <t>Игоревич</t>
  </si>
  <si>
    <t>Манджиев</t>
  </si>
  <si>
    <t>Баир</t>
  </si>
  <si>
    <t>Мергенович</t>
  </si>
  <si>
    <t>Эрдниев</t>
  </si>
  <si>
    <t>МБОУ "Элистинский технический лицей"</t>
  </si>
  <si>
    <t>МБОУ «СОШ №18 им. Б.Б. Городовикова»</t>
  </si>
  <si>
    <t>МБОУ "СОШ №12"</t>
  </si>
  <si>
    <t>МБОУ "СОШ № 12</t>
  </si>
  <si>
    <t>МБОУ "СОШ № 17" им.Кугультинова Д.Н.</t>
  </si>
  <si>
    <t>МБОУ "СОШ №20"</t>
  </si>
  <si>
    <t>Коокуева Людмила Геннадьевна</t>
  </si>
  <si>
    <t>Читинова Надежда Владимировна</t>
  </si>
  <si>
    <t>Нураев Александр Николаевич</t>
  </si>
  <si>
    <t>Владимирович</t>
  </si>
  <si>
    <t>Бадмаев</t>
  </si>
  <si>
    <t>Очир</t>
  </si>
  <si>
    <t>Юрьевич</t>
  </si>
  <si>
    <t>Арслан</t>
  </si>
  <si>
    <t>Алтан</t>
  </si>
  <si>
    <t>Арслангович</t>
  </si>
  <si>
    <t>Лиджиевич</t>
  </si>
  <si>
    <t>Денисович</t>
  </si>
  <si>
    <t>Владимир</t>
  </si>
  <si>
    <t>Очирович</t>
  </si>
  <si>
    <t xml:space="preserve">Коженбаев </t>
  </si>
  <si>
    <t xml:space="preserve">Алдар </t>
  </si>
  <si>
    <t>Байрович</t>
  </si>
  <si>
    <t>Нохаев</t>
  </si>
  <si>
    <t xml:space="preserve">Ходжгуров </t>
  </si>
  <si>
    <t xml:space="preserve">Эрдем </t>
  </si>
  <si>
    <t>Циренов</t>
  </si>
  <si>
    <t>дата рождения</t>
  </si>
  <si>
    <t>МБОУ "СОШ №8 им. Н. Очирова"</t>
  </si>
  <si>
    <t>Арманов Адьян Артурович</t>
  </si>
  <si>
    <t>Чевдюев Владимир Васильевич</t>
  </si>
  <si>
    <t>Манжиков Бадма Аркадьевич</t>
  </si>
  <si>
    <t>Шогдинов Николай Григорьевич</t>
  </si>
  <si>
    <t>Астанков</t>
  </si>
  <si>
    <t>Кирилл</t>
  </si>
  <si>
    <t>Бамбышев</t>
  </si>
  <si>
    <t>Николаевич</t>
  </si>
  <si>
    <t>Гатцаев</t>
  </si>
  <si>
    <t>Сумьян</t>
  </si>
  <si>
    <t>Церенович</t>
  </si>
  <si>
    <t>Качанов</t>
  </si>
  <si>
    <t>Цеценович</t>
  </si>
  <si>
    <t>Чилгир</t>
  </si>
  <si>
    <t xml:space="preserve">Нюгнеев </t>
  </si>
  <si>
    <t xml:space="preserve">Николай </t>
  </si>
  <si>
    <t>Элистаевич</t>
  </si>
  <si>
    <t xml:space="preserve">Дмитрий </t>
  </si>
  <si>
    <t>Перепелятников</t>
  </si>
  <si>
    <t>Харисович</t>
  </si>
  <si>
    <t>Чернышев</t>
  </si>
  <si>
    <t>МБОУ "РНГ"</t>
  </si>
  <si>
    <t>Бамбаева Людмила Лазаревна</t>
  </si>
  <si>
    <t>Бадма-Гаряев Геннадий Иванович</t>
  </si>
  <si>
    <t>Очирова Валентина Ивановна</t>
  </si>
  <si>
    <t>Олегович</t>
  </si>
  <si>
    <t>Очиров</t>
  </si>
  <si>
    <t>Долан</t>
  </si>
  <si>
    <t>Данил</t>
  </si>
  <si>
    <t>дата рождени</t>
  </si>
  <si>
    <t>Победитель</t>
  </si>
  <si>
    <t>Призер</t>
  </si>
  <si>
    <t>Мучкаев</t>
  </si>
  <si>
    <t>Иванович</t>
  </si>
  <si>
    <t>Васкеев</t>
  </si>
  <si>
    <t>Войнаровский</t>
  </si>
  <si>
    <t>Альберт</t>
  </si>
  <si>
    <t>Никитич</t>
  </si>
  <si>
    <t>МБОУ "ЭМГ"</t>
  </si>
  <si>
    <t xml:space="preserve">МБОУ "СОШ № 17" им.Д.Н.Кугультинова </t>
  </si>
  <si>
    <t>МБОУ "ЭТЛ"</t>
  </si>
  <si>
    <t>Соловьева СветланаНиколаевна</t>
  </si>
  <si>
    <t>Мамаев</t>
  </si>
  <si>
    <t>Тимур</t>
  </si>
  <si>
    <t>Борисович</t>
  </si>
  <si>
    <t xml:space="preserve">Мантаев </t>
  </si>
  <si>
    <t xml:space="preserve">Дарсен </t>
  </si>
  <si>
    <t>Мендеев</t>
  </si>
  <si>
    <t>Джавганович</t>
  </si>
  <si>
    <t>Бамбаев Савр Церенович</t>
  </si>
  <si>
    <t>Тюрбеев</t>
  </si>
  <si>
    <t>Олег</t>
  </si>
  <si>
    <t>МБОУ "СОШ №20" г.Элиста</t>
  </si>
  <si>
    <t>Тамерлан</t>
  </si>
  <si>
    <t>Бадмаевич</t>
  </si>
  <si>
    <t xml:space="preserve">Члены жюри: </t>
  </si>
  <si>
    <t xml:space="preserve">Председатель жюри: </t>
  </si>
  <si>
    <t>Нимгирова Г.И.</t>
  </si>
  <si>
    <t>Коростылева А.Г.</t>
  </si>
  <si>
    <t>Лялин Э.Н.</t>
  </si>
  <si>
    <t>Мухараев В.А.</t>
  </si>
  <si>
    <t>Арманов А.А.</t>
  </si>
  <si>
    <t>Пастарнаков В.А.</t>
  </si>
  <si>
    <t>Наликова А.О.</t>
  </si>
  <si>
    <t>Очирова В.И.</t>
  </si>
  <si>
    <r>
      <t>Дата и время: "_</t>
    </r>
    <r>
      <rPr>
        <u/>
        <sz val="12"/>
        <rFont val="Times New Roman"/>
        <family val="1"/>
        <charset val="204"/>
      </rPr>
      <t xml:space="preserve">_22  </t>
    </r>
    <r>
      <rPr>
        <sz val="12"/>
        <rFont val="Times New Roman"/>
        <family val="1"/>
        <charset val="204"/>
      </rPr>
      <t>"</t>
    </r>
    <r>
      <rPr>
        <u/>
        <sz val="12"/>
        <rFont val="Times New Roman"/>
        <family val="1"/>
        <charset val="204"/>
      </rPr>
      <t xml:space="preserve">   декабря   </t>
    </r>
    <r>
      <rPr>
        <sz val="12"/>
        <rFont val="Times New Roman"/>
        <family val="1"/>
        <charset val="204"/>
      </rPr>
      <t xml:space="preserve"> 2025 года</t>
    </r>
  </si>
  <si>
    <t>муниципального этапа Всероссийской олимпиады школьников 2025-2026 уч. год    Физическая культура 7 класс (ЮНОШИ)</t>
  </si>
  <si>
    <t>Шалхаков</t>
  </si>
  <si>
    <t>Костиков Очир Алексеевичг</t>
  </si>
  <si>
    <t>Джоников</t>
  </si>
  <si>
    <t>Никита</t>
  </si>
  <si>
    <t>Цебеков Эльвг Борисович</t>
  </si>
  <si>
    <t>Церенов</t>
  </si>
  <si>
    <t>Сангаджи</t>
  </si>
  <si>
    <t>Наранович</t>
  </si>
  <si>
    <t>МБОУ КЭГ</t>
  </si>
  <si>
    <t>Мухараев Виктор Анатольевич</t>
  </si>
  <si>
    <t xml:space="preserve">Лялин  </t>
  </si>
  <si>
    <t xml:space="preserve">Руслан </t>
  </si>
  <si>
    <t>МБОУ "СОШ №21" им. Сим Т.Ч-Ю.</t>
  </si>
  <si>
    <t>Болдырев</t>
  </si>
  <si>
    <t>Богдан</t>
  </si>
  <si>
    <t>Эрдни</t>
  </si>
  <si>
    <t>Петрович</t>
  </si>
  <si>
    <t xml:space="preserve">Зодьбинов </t>
  </si>
  <si>
    <t>Эрдем</t>
  </si>
  <si>
    <t>Кийков</t>
  </si>
  <si>
    <t>Егор</t>
  </si>
  <si>
    <t>МБОУ "ЭКГ" им. Секенова Б.К.</t>
  </si>
  <si>
    <t xml:space="preserve">Цебеков </t>
  </si>
  <si>
    <t>Нестеренко</t>
  </si>
  <si>
    <t>Сангаджиев Виктор Борисович</t>
  </si>
  <si>
    <t>Лиджи-Гаряев</t>
  </si>
  <si>
    <t>Намысов</t>
  </si>
  <si>
    <t>Саврович</t>
  </si>
  <si>
    <t>Гиляндиков</t>
  </si>
  <si>
    <t>Бадня</t>
  </si>
  <si>
    <t>Самойлов</t>
  </si>
  <si>
    <t>Михаил</t>
  </si>
  <si>
    <t>Убушеев Арсланг Александрович</t>
  </si>
  <si>
    <t>Апушев</t>
  </si>
  <si>
    <t>Ашалуков</t>
  </si>
  <si>
    <t>Виктор</t>
  </si>
  <si>
    <t>Радион</t>
  </si>
  <si>
    <t>Базаев</t>
  </si>
  <si>
    <t>Божко</t>
  </si>
  <si>
    <t>Джалаев</t>
  </si>
  <si>
    <t>Давдан</t>
  </si>
  <si>
    <t>Дольганович</t>
  </si>
  <si>
    <t>Зурганов</t>
  </si>
  <si>
    <t>Аксён</t>
  </si>
  <si>
    <t>Геннадьевич</t>
  </si>
  <si>
    <t>Ласаранов</t>
  </si>
  <si>
    <t>Малиев</t>
  </si>
  <si>
    <t xml:space="preserve">Манджулов </t>
  </si>
  <si>
    <t xml:space="preserve">Данзан </t>
  </si>
  <si>
    <t>Санджиевич</t>
  </si>
  <si>
    <t>Отхонов</t>
  </si>
  <si>
    <t>Салинов</t>
  </si>
  <si>
    <t>Тавунов</t>
  </si>
  <si>
    <t>Намсыр</t>
  </si>
  <si>
    <t>Айс</t>
  </si>
  <si>
    <t>Эрикович</t>
  </si>
  <si>
    <t>МБОУ "Элистинский лицей"</t>
  </si>
  <si>
    <t>Тарасова Баирта Ульяновна</t>
  </si>
  <si>
    <t>Гаряджиева Елена Владимировна</t>
  </si>
  <si>
    <t>Коростылева Анжелика Георгиевна</t>
  </si>
  <si>
    <t>Онаев Андрей Львович</t>
  </si>
  <si>
    <t>Камаев</t>
  </si>
  <si>
    <t>Вадимович</t>
  </si>
  <si>
    <r>
      <t>Дата и время: "_</t>
    </r>
    <r>
      <rPr>
        <u/>
        <sz val="12"/>
        <rFont val="Times New Roman"/>
        <family val="1"/>
        <charset val="204"/>
      </rPr>
      <t>_22_</t>
    </r>
    <r>
      <rPr>
        <sz val="12"/>
        <rFont val="Times New Roman"/>
        <family val="1"/>
        <charset val="204"/>
      </rPr>
      <t>_"</t>
    </r>
    <r>
      <rPr>
        <u/>
        <sz val="12"/>
        <rFont val="Times New Roman"/>
        <family val="1"/>
        <charset val="204"/>
      </rPr>
      <t xml:space="preserve">   декабря   </t>
    </r>
    <r>
      <rPr>
        <sz val="12"/>
        <rFont val="Times New Roman"/>
        <family val="1"/>
        <charset val="204"/>
      </rPr>
      <t xml:space="preserve"> 2025 года</t>
    </r>
  </si>
  <si>
    <t>муниципального этапа Всероссийской олимпиады школьников 2025-2026 уч. год    Физическая культура 10 класс (ЮНОШИ)</t>
  </si>
  <si>
    <t>муниципального этапа Всероссийской олимпиады школьников 2025-2026 уч. год    Физическая культура 9 класс (ЮНОШИ)</t>
  </si>
  <si>
    <t>муниципального этапа Всероссийской олимпиады школьников 2025-2026 уч. год    Физическая культура 11 класс (ЮНОШИ)</t>
  </si>
  <si>
    <t>Алляев</t>
  </si>
  <si>
    <t>Гасандаев</t>
  </si>
  <si>
    <t>Станислав</t>
  </si>
  <si>
    <t>Манжиков</t>
  </si>
  <si>
    <t>Окунов</t>
  </si>
  <si>
    <t>Валентинович</t>
  </si>
  <si>
    <t>Французов</t>
  </si>
  <si>
    <t>Руслан</t>
  </si>
  <si>
    <t>Харлашкеев</t>
  </si>
  <si>
    <t>Насан</t>
  </si>
  <si>
    <t>Владмирович</t>
  </si>
  <si>
    <t>Адучиев</t>
  </si>
  <si>
    <t>Калсан</t>
  </si>
  <si>
    <t>Оросов</t>
  </si>
  <si>
    <t>Урубжуров</t>
  </si>
  <si>
    <t>Чимидов</t>
  </si>
  <si>
    <t>Гошенданов Арслан Алексеевич</t>
  </si>
  <si>
    <t>муниципального этапа Всероссийской олимпиады школьников 2025-2026 уч. год    Физическая культура 8 класс (ЮНОШИ)</t>
  </si>
  <si>
    <t>Шурганов Санал Олегович</t>
  </si>
  <si>
    <t>Нимгирова Галина Ивановна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</si>
</sst>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d/mm/yy"/>
    <numFmt numFmtId="166" formatCode="dd\.mm\.yyyy"/>
  </numFmts>
  <fonts count="48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FFFFFF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3">
    <xf numFmtId="0" fontId="0" fillId="0" borderId="0">
      <alignment vertical="center"/>
    </xf>
    <xf numFmtId="0" fontId="14" fillId="0" borderId="0">
      <protection locked="0"/>
    </xf>
    <xf numFmtId="0" fontId="15" fillId="0" borderId="0"/>
    <xf numFmtId="0" fontId="16" fillId="0" borderId="0" applyFill="0" applyProtection="0"/>
    <xf numFmtId="0" fontId="1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13" applyNumberFormat="0" applyAlignment="0" applyProtection="0"/>
    <xf numFmtId="0" fontId="30" fillId="11" borderId="14" applyNumberFormat="0" applyAlignment="0" applyProtection="0"/>
    <xf numFmtId="0" fontId="31" fillId="11" borderId="13" applyNumberFormat="0" applyAlignment="0" applyProtection="0"/>
    <xf numFmtId="0" fontId="32" fillId="0" borderId="15" applyNumberFormat="0" applyFill="0" applyAlignment="0" applyProtection="0"/>
    <xf numFmtId="0" fontId="33" fillId="12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6" fillId="0" borderId="0">
      <protection locked="0"/>
    </xf>
    <xf numFmtId="0" fontId="2" fillId="0" borderId="0"/>
    <xf numFmtId="0" fontId="6" fillId="0" borderId="0"/>
    <xf numFmtId="0" fontId="2" fillId="13" borderId="17" applyNumberFormat="0" applyFont="0" applyAlignment="0" applyProtection="0"/>
    <xf numFmtId="0" fontId="1" fillId="0" borderId="0"/>
    <xf numFmtId="0" fontId="1" fillId="13" borderId="17" applyNumberFormat="0" applyFont="0" applyAlignment="0" applyProtection="0"/>
  </cellStyleXfs>
  <cellXfs count="258">
    <xf numFmtId="0" fontId="0" fillId="0" borderId="0" xfId="0">
      <alignment vertical="center"/>
    </xf>
    <xf numFmtId="0" fontId="3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2" fontId="3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/>
      <protection locked="0"/>
    </xf>
    <xf numFmtId="2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/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>
      <alignment horizontal="left" vertical="top" wrapText="1"/>
    </xf>
    <xf numFmtId="0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2" xfId="0" applyNumberFormat="1" applyFont="1" applyFill="1" applyBorder="1" applyAlignment="1" applyProtection="1">
      <alignment horizontal="center" vertical="center" wrapText="1"/>
    </xf>
    <xf numFmtId="2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/>
    </xf>
    <xf numFmtId="0" fontId="3" fillId="3" borderId="2" xfId="29" applyFont="1" applyFill="1" applyBorder="1" applyAlignment="1" applyProtection="1">
      <alignment horizontal="left" vertical="top" wrapText="1"/>
    </xf>
    <xf numFmtId="0" fontId="10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19" fillId="3" borderId="2" xfId="1" applyFont="1" applyFill="1" applyBorder="1" applyAlignment="1" applyProtection="1">
      <alignment horizontal="left" vertical="top"/>
    </xf>
    <xf numFmtId="14" fontId="3" fillId="3" borderId="2" xfId="29" applyNumberFormat="1" applyFont="1" applyFill="1" applyBorder="1" applyAlignment="1" applyProtection="1">
      <alignment horizontal="center" vertical="top" wrapText="1"/>
    </xf>
    <xf numFmtId="2" fontId="10" fillId="3" borderId="2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20" fillId="3" borderId="2" xfId="28" applyFont="1" applyFill="1" applyBorder="1" applyAlignment="1">
      <alignment horizontal="left" vertical="top" wrapText="1"/>
    </xf>
    <xf numFmtId="2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9" fillId="3" borderId="2" xfId="28" applyFont="1" applyFill="1" applyBorder="1" applyAlignment="1">
      <alignment horizontal="left" vertical="top" wrapText="1"/>
    </xf>
    <xf numFmtId="16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wrapText="1"/>
      <protection locked="0"/>
    </xf>
    <xf numFmtId="164" fontId="10" fillId="3" borderId="2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" xfId="0" applyNumberFormat="1" applyFont="1" applyFill="1" applyBorder="1" applyAlignment="1" applyProtection="1">
      <alignment horizontal="center" vertical="top" wrapText="1"/>
      <protection locked="0"/>
    </xf>
    <xf numFmtId="0" fontId="3" fillId="3" borderId="2" xfId="28" applyFont="1" applyFill="1" applyBorder="1" applyAlignment="1">
      <alignment horizontal="left" vertical="top" wrapText="1"/>
    </xf>
    <xf numFmtId="14" fontId="3" fillId="3" borderId="2" xfId="28" applyNumberFormat="1" applyFont="1" applyFill="1" applyBorder="1" applyAlignment="1">
      <alignment horizontal="center" vertical="top" wrapText="1"/>
    </xf>
    <xf numFmtId="0" fontId="43" fillId="0" borderId="0" xfId="0" applyFont="1" applyFill="1" applyAlignment="1" applyProtection="1">
      <alignment horizontal="left"/>
      <protection locked="0"/>
    </xf>
    <xf numFmtId="0" fontId="43" fillId="0" borderId="0" xfId="0" applyNumberFormat="1" applyFont="1" applyFill="1" applyBorder="1" applyAlignment="1" applyProtection="1">
      <alignment horizontal="left" vertical="center" wrapText="1"/>
      <protection locked="0"/>
    </xf>
    <xf numFmtId="2" fontId="43" fillId="0" borderId="0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31" applyNumberFormat="1" applyFont="1" applyBorder="1" applyAlignment="1">
      <alignment horizontal="center" vertical="top"/>
    </xf>
    <xf numFmtId="0" fontId="43" fillId="0" borderId="0" xfId="0" applyFont="1" applyFill="1" applyAlignment="1" applyProtection="1">
      <protection locked="0"/>
    </xf>
    <xf numFmtId="0" fontId="10" fillId="0" borderId="0" xfId="0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164" fontId="10" fillId="0" borderId="2" xfId="0" applyNumberFormat="1" applyFont="1" applyFill="1" applyBorder="1" applyAlignment="1" applyProtection="1">
      <alignment horizontal="center" vertical="top" wrapText="1"/>
      <protection locked="0"/>
    </xf>
    <xf numFmtId="14" fontId="20" fillId="0" borderId="2" xfId="31" applyNumberFormat="1" applyFont="1" applyBorder="1" applyAlignment="1">
      <alignment horizontal="center" vertical="top"/>
    </xf>
    <xf numFmtId="2" fontId="10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20" fillId="0" borderId="2" xfId="31" applyFont="1" applyBorder="1" applyAlignment="1">
      <alignment horizontal="left" vertical="top"/>
    </xf>
    <xf numFmtId="0" fontId="19" fillId="0" borderId="19" xfId="31" applyFont="1" applyBorder="1" applyAlignment="1">
      <alignment vertical="top" wrapText="1"/>
    </xf>
    <xf numFmtId="0" fontId="19" fillId="0" borderId="21" xfId="31" applyFont="1" applyBorder="1" applyAlignment="1">
      <alignment horizontal="left" vertical="top"/>
    </xf>
    <xf numFmtId="0" fontId="19" fillId="0" borderId="19" xfId="31" applyFont="1" applyBorder="1" applyAlignment="1">
      <alignment vertical="top" wrapText="1"/>
    </xf>
    <xf numFmtId="0" fontId="19" fillId="0" borderId="19" xfId="31" applyFont="1" applyBorder="1" applyAlignment="1">
      <alignment horizontal="left" vertical="top"/>
    </xf>
    <xf numFmtId="0" fontId="19" fillId="0" borderId="2" xfId="31" applyFont="1" applyBorder="1" applyAlignment="1">
      <alignment horizontal="left" vertical="top"/>
    </xf>
    <xf numFmtId="0" fontId="19" fillId="0" borderId="19" xfId="31" applyFont="1" applyBorder="1" applyAlignment="1">
      <alignment vertical="top" wrapText="1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10" fillId="3" borderId="0" xfId="0" applyFont="1" applyFill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9" fillId="0" borderId="19" xfId="31" applyFont="1" applyBorder="1" applyAlignment="1">
      <alignment horizontal="left" vertical="top" wrapText="1"/>
    </xf>
    <xf numFmtId="0" fontId="39" fillId="0" borderId="2" xfId="31" applyFont="1" applyBorder="1" applyAlignment="1">
      <alignment vertical="top"/>
    </xf>
    <xf numFmtId="165" fontId="19" fillId="0" borderId="2" xfId="31" applyNumberFormat="1" applyFont="1" applyBorder="1" applyAlignment="1">
      <alignment horizontal="center" vertical="top"/>
    </xf>
    <xf numFmtId="0" fontId="39" fillId="0" borderId="2" xfId="31" applyFont="1" applyBorder="1" applyAlignment="1">
      <alignment horizontal="left" vertical="top" wrapText="1"/>
    </xf>
    <xf numFmtId="0" fontId="42" fillId="0" borderId="2" xfId="31" applyFont="1" applyBorder="1" applyAlignment="1">
      <alignment vertical="top"/>
    </xf>
    <xf numFmtId="14" fontId="3" fillId="0" borderId="2" xfId="31" applyNumberFormat="1" applyFont="1" applyBorder="1" applyAlignment="1">
      <alignment horizontal="center" vertical="top"/>
    </xf>
    <xf numFmtId="14" fontId="39" fillId="0" borderId="2" xfId="31" applyNumberFormat="1" applyFont="1" applyBorder="1" applyAlignment="1">
      <alignment horizontal="center" vertical="top"/>
    </xf>
    <xf numFmtId="14" fontId="19" fillId="0" borderId="19" xfId="31" applyNumberFormat="1" applyFont="1" applyBorder="1" applyAlignment="1">
      <alignment horizontal="center" vertical="top"/>
    </xf>
    <xf numFmtId="0" fontId="38" fillId="0" borderId="2" xfId="31" applyFont="1" applyBorder="1" applyAlignment="1">
      <alignment horizontal="left" vertical="top" wrapText="1"/>
    </xf>
    <xf numFmtId="14" fontId="3" fillId="0" borderId="2" xfId="31" applyNumberFormat="1" applyFont="1" applyBorder="1" applyAlignment="1">
      <alignment horizontal="left" vertical="top" wrapText="1"/>
    </xf>
    <xf numFmtId="0" fontId="19" fillId="0" borderId="2" xfId="31" applyFont="1" applyBorder="1" applyAlignment="1">
      <alignment horizontal="left" vertical="top"/>
    </xf>
    <xf numFmtId="0" fontId="3" fillId="0" borderId="2" xfId="31" applyFont="1" applyBorder="1" applyAlignment="1">
      <alignment horizontal="left" vertical="top"/>
    </xf>
    <xf numFmtId="0" fontId="3" fillId="0" borderId="2" xfId="31" applyFont="1" applyBorder="1" applyAlignment="1">
      <alignment horizontal="left" vertical="center"/>
    </xf>
    <xf numFmtId="0" fontId="3" fillId="0" borderId="19" xfId="31" applyFont="1" applyBorder="1" applyAlignment="1">
      <alignment horizontal="left" vertical="top"/>
    </xf>
    <xf numFmtId="14" fontId="3" fillId="0" borderId="2" xfId="31" applyNumberFormat="1" applyFont="1" applyBorder="1" applyAlignment="1">
      <alignment horizontal="left" vertical="center"/>
    </xf>
    <xf numFmtId="0" fontId="3" fillId="0" borderId="2" xfId="29" applyFont="1" applyBorder="1" applyAlignment="1">
      <alignment horizontal="left" vertical="top" wrapText="1"/>
    </xf>
    <xf numFmtId="0" fontId="19" fillId="0" borderId="2" xfId="31" applyFont="1" applyBorder="1" applyAlignment="1">
      <alignment horizontal="left" vertical="top"/>
    </xf>
    <xf numFmtId="0" fontId="19" fillId="0" borderId="2" xfId="31" applyFont="1" applyBorder="1" applyAlignment="1">
      <alignment horizontal="left" vertical="top" wrapText="1"/>
    </xf>
    <xf numFmtId="0" fontId="3" fillId="0" borderId="2" xfId="31" applyFont="1" applyBorder="1" applyAlignment="1">
      <alignment horizontal="left" vertical="top" wrapText="1"/>
    </xf>
    <xf numFmtId="0" fontId="3" fillId="3" borderId="2" xfId="31" applyFont="1" applyFill="1" applyBorder="1" applyAlignment="1">
      <alignment horizontal="left" vertical="top"/>
    </xf>
    <xf numFmtId="0" fontId="19" fillId="6" borderId="2" xfId="31" applyFont="1" applyFill="1" applyBorder="1" applyAlignment="1">
      <alignment horizontal="left" vertical="top" wrapText="1"/>
    </xf>
    <xf numFmtId="14" fontId="19" fillId="0" borderId="2" xfId="31" applyNumberFormat="1" applyFont="1" applyBorder="1" applyAlignment="1">
      <alignment horizontal="center" vertical="top" wrapText="1"/>
    </xf>
    <xf numFmtId="14" fontId="3" fillId="3" borderId="19" xfId="31" applyNumberFormat="1" applyFont="1" applyFill="1" applyBorder="1" applyAlignment="1">
      <alignment horizontal="center" vertical="top" wrapText="1"/>
    </xf>
    <xf numFmtId="0" fontId="3" fillId="3" borderId="2" xfId="31" applyFont="1" applyFill="1" applyBorder="1" applyAlignment="1">
      <alignment horizontal="left" wrapText="1"/>
    </xf>
    <xf numFmtId="14" fontId="19" fillId="6" borderId="2" xfId="31" applyNumberFormat="1" applyFont="1" applyFill="1" applyBorder="1" applyAlignment="1">
      <alignment horizontal="center" vertical="top"/>
    </xf>
    <xf numFmtId="0" fontId="39" fillId="3" borderId="2" xfId="31" applyFont="1" applyFill="1" applyBorder="1" applyAlignment="1">
      <alignment horizontal="left" vertical="top" wrapText="1"/>
    </xf>
    <xf numFmtId="14" fontId="40" fillId="3" borderId="2" xfId="29" applyNumberFormat="1" applyFont="1" applyFill="1" applyBorder="1" applyAlignment="1">
      <alignment horizontal="center" vertical="top" wrapText="1"/>
    </xf>
    <xf numFmtId="0" fontId="20" fillId="3" borderId="2" xfId="31" applyFont="1" applyFill="1" applyBorder="1" applyAlignment="1">
      <alignment horizontal="left" vertical="top" wrapText="1"/>
    </xf>
    <xf numFmtId="0" fontId="3" fillId="3" borderId="2" xfId="31" applyFont="1" applyFill="1" applyBorder="1" applyAlignment="1">
      <alignment horizontal="left" vertical="center" wrapText="1"/>
    </xf>
    <xf numFmtId="166" fontId="3" fillId="3" borderId="2" xfId="29" applyNumberFormat="1" applyFont="1" applyFill="1" applyBorder="1" applyAlignment="1">
      <alignment horizontal="center" vertical="top"/>
    </xf>
    <xf numFmtId="0" fontId="19" fillId="3" borderId="2" xfId="31" applyFont="1" applyFill="1" applyBorder="1" applyAlignment="1">
      <alignment horizontal="center"/>
    </xf>
    <xf numFmtId="14" fontId="19" fillId="3" borderId="2" xfId="31" applyNumberFormat="1" applyFont="1" applyFill="1" applyBorder="1" applyAlignment="1">
      <alignment horizontal="center" vertical="top"/>
    </xf>
    <xf numFmtId="0" fontId="3" fillId="3" borderId="20" xfId="31" applyFont="1" applyFill="1" applyBorder="1" applyAlignment="1">
      <alignment horizontal="left" vertical="center" wrapText="1"/>
    </xf>
    <xf numFmtId="0" fontId="3" fillId="3" borderId="20" xfId="29" applyFont="1" applyFill="1" applyBorder="1" applyAlignment="1">
      <alignment horizontal="left" vertical="top"/>
    </xf>
    <xf numFmtId="0" fontId="20" fillId="3" borderId="2" xfId="31" applyFont="1" applyFill="1" applyBorder="1" applyAlignment="1">
      <alignment vertical="center" wrapText="1"/>
    </xf>
    <xf numFmtId="0" fontId="3" fillId="3" borderId="2" xfId="29" applyFont="1" applyFill="1" applyBorder="1" applyAlignment="1">
      <alignment horizontal="left" vertical="top" wrapText="1"/>
    </xf>
    <xf numFmtId="166" fontId="3" fillId="3" borderId="2" xfId="29" applyNumberFormat="1" applyFont="1" applyFill="1" applyBorder="1" applyAlignment="1">
      <alignment horizontal="center" vertical="top" wrapText="1"/>
    </xf>
    <xf numFmtId="0" fontId="43" fillId="3" borderId="2" xfId="31" applyFont="1" applyFill="1" applyBorder="1" applyAlignment="1">
      <alignment vertical="top"/>
    </xf>
    <xf numFmtId="0" fontId="46" fillId="3" borderId="2" xfId="31" applyFont="1" applyFill="1" applyBorder="1" applyAlignment="1">
      <alignment vertical="top"/>
    </xf>
    <xf numFmtId="0" fontId="45" fillId="3" borderId="2" xfId="31" applyFont="1" applyFill="1" applyBorder="1" applyAlignment="1">
      <alignment vertical="top"/>
    </xf>
    <xf numFmtId="0" fontId="19" fillId="0" borderId="2" xfId="31" applyFont="1" applyBorder="1" applyAlignment="1">
      <alignment horizontal="left" vertical="top"/>
    </xf>
    <xf numFmtId="0" fontId="3" fillId="0" borderId="2" xfId="31" applyFont="1" applyBorder="1" applyAlignment="1">
      <alignment horizontal="left" vertical="top" wrapText="1"/>
    </xf>
    <xf numFmtId="14" fontId="3" fillId="0" borderId="2" xfId="31" applyNumberFormat="1" applyFont="1" applyBorder="1" applyAlignment="1">
      <alignment horizontal="center" vertical="center"/>
    </xf>
    <xf numFmtId="0" fontId="19" fillId="6" borderId="2" xfId="31" applyFont="1" applyFill="1" applyBorder="1" applyAlignment="1">
      <alignment horizontal="left" vertical="top"/>
    </xf>
    <xf numFmtId="0" fontId="3" fillId="6" borderId="2" xfId="31" applyFont="1" applyFill="1" applyBorder="1" applyAlignment="1">
      <alignment horizontal="left" vertical="top"/>
    </xf>
    <xf numFmtId="0" fontId="19" fillId="3" borderId="2" xfId="31" applyFont="1" applyFill="1" applyBorder="1" applyAlignment="1">
      <alignment horizontal="left" vertical="top"/>
    </xf>
    <xf numFmtId="0" fontId="19" fillId="3" borderId="2" xfId="31" applyFont="1" applyFill="1" applyBorder="1" applyAlignment="1">
      <alignment vertical="top"/>
    </xf>
    <xf numFmtId="0" fontId="20" fillId="3" borderId="2" xfId="31" applyFont="1" applyFill="1" applyBorder="1" applyAlignment="1">
      <alignment horizontal="left" vertical="top"/>
    </xf>
    <xf numFmtId="14" fontId="19" fillId="3" borderId="2" xfId="31" applyNumberFormat="1" applyFont="1" applyFill="1" applyBorder="1" applyAlignment="1">
      <alignment horizontal="left" vertical="top"/>
    </xf>
    <xf numFmtId="0" fontId="3" fillId="3" borderId="2" xfId="31" applyFont="1" applyFill="1" applyBorder="1" applyAlignment="1">
      <alignment horizontal="left" vertical="top"/>
    </xf>
    <xf numFmtId="14" fontId="3" fillId="0" borderId="2" xfId="29" applyNumberFormat="1" applyFont="1" applyBorder="1" applyAlignment="1">
      <alignment horizontal="center" vertical="top"/>
    </xf>
    <xf numFmtId="14" fontId="3" fillId="6" borderId="2" xfId="31" applyNumberFormat="1" applyFont="1" applyFill="1" applyBorder="1" applyAlignment="1">
      <alignment horizontal="center" vertical="top"/>
    </xf>
    <xf numFmtId="0" fontId="3" fillId="3" borderId="2" xfId="29" applyFont="1" applyFill="1" applyBorder="1" applyAlignment="1">
      <alignment vertical="top"/>
    </xf>
    <xf numFmtId="0" fontId="3" fillId="3" borderId="2" xfId="31" applyFont="1" applyFill="1" applyBorder="1" applyAlignment="1">
      <alignment horizontal="left" vertical="top" wrapText="1"/>
    </xf>
    <xf numFmtId="0" fontId="39" fillId="0" borderId="2" xfId="31" applyFont="1" applyBorder="1" applyAlignment="1">
      <alignment vertical="top" wrapText="1"/>
    </xf>
    <xf numFmtId="14" fontId="39" fillId="0" borderId="2" xfId="31" applyNumberFormat="1" applyFont="1" applyBorder="1" applyAlignment="1">
      <alignment horizontal="center" vertical="top" wrapText="1"/>
    </xf>
    <xf numFmtId="0" fontId="41" fillId="0" borderId="2" xfId="31" applyFont="1" applyBorder="1" applyAlignment="1">
      <alignment horizontal="left" vertical="top" wrapText="1"/>
    </xf>
    <xf numFmtId="14" fontId="3" fillId="3" borderId="2" xfId="31" applyNumberFormat="1" applyFont="1" applyFill="1" applyBorder="1" applyAlignment="1">
      <alignment horizontal="center" vertical="top" wrapText="1"/>
    </xf>
    <xf numFmtId="14" fontId="19" fillId="6" borderId="2" xfId="31" applyNumberFormat="1" applyFont="1" applyFill="1" applyBorder="1" applyAlignment="1">
      <alignment horizontal="center" vertical="center"/>
    </xf>
    <xf numFmtId="0" fontId="41" fillId="0" borderId="21" xfId="31" applyFont="1" applyBorder="1" applyAlignment="1">
      <alignment horizontal="left" vertical="top" wrapText="1"/>
    </xf>
    <xf numFmtId="0" fontId="19" fillId="3" borderId="2" xfId="31" applyFont="1" applyFill="1" applyBorder="1" applyAlignment="1">
      <alignment horizontal="left" vertical="top" wrapText="1"/>
    </xf>
    <xf numFmtId="14" fontId="19" fillId="3" borderId="2" xfId="31" applyNumberFormat="1" applyFont="1" applyFill="1" applyBorder="1" applyAlignment="1">
      <alignment horizontal="center" vertical="top" wrapText="1"/>
    </xf>
    <xf numFmtId="14" fontId="3" fillId="3" borderId="2" xfId="31" applyNumberFormat="1" applyFont="1" applyFill="1" applyBorder="1" applyAlignment="1">
      <alignment horizontal="center" vertical="top"/>
    </xf>
    <xf numFmtId="0" fontId="39" fillId="3" borderId="19" xfId="31" applyFont="1" applyFill="1" applyBorder="1" applyAlignment="1">
      <alignment horizontal="left" vertical="top" wrapText="1"/>
    </xf>
    <xf numFmtId="0" fontId="21" fillId="5" borderId="2" xfId="31" applyFont="1" applyFill="1" applyBorder="1" applyAlignment="1">
      <alignment horizontal="left" vertical="top"/>
    </xf>
    <xf numFmtId="14" fontId="21" fillId="3" borderId="2" xfId="31" applyNumberFormat="1" applyFont="1" applyFill="1" applyBorder="1" applyAlignment="1">
      <alignment horizontal="left" vertical="top"/>
    </xf>
    <xf numFmtId="0" fontId="21" fillId="5" borderId="2" xfId="29" applyFont="1" applyFill="1" applyBorder="1" applyAlignment="1" applyProtection="1">
      <alignment horizontal="left" vertical="top"/>
    </xf>
    <xf numFmtId="0" fontId="3" fillId="3" borderId="2" xfId="31" applyFont="1" applyFill="1" applyBorder="1" applyAlignment="1">
      <alignment horizontal="left" vertical="center"/>
    </xf>
    <xf numFmtId="0" fontId="3" fillId="3" borderId="2" xfId="31" applyFont="1" applyFill="1" applyBorder="1" applyAlignment="1">
      <alignment vertical="top"/>
    </xf>
    <xf numFmtId="14" fontId="3" fillId="3" borderId="2" xfId="31" applyNumberFormat="1" applyFont="1" applyFill="1" applyBorder="1" applyAlignment="1">
      <alignment horizontal="left" vertical="top"/>
    </xf>
    <xf numFmtId="2" fontId="10" fillId="2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20" borderId="7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2" xfId="0" applyNumberFormat="1" applyFont="1" applyFill="1" applyBorder="1" applyAlignment="1" applyProtection="1">
      <alignment horizontal="center" vertical="top" wrapText="1"/>
    </xf>
    <xf numFmtId="2" fontId="10" fillId="20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20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5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20" borderId="2" xfId="0" applyNumberFormat="1" applyFont="1" applyFill="1" applyBorder="1" applyAlignment="1" applyProtection="1">
      <alignment horizontal="center" vertical="center" wrapText="1"/>
    </xf>
    <xf numFmtId="164" fontId="3" fillId="20" borderId="0" xfId="0" applyNumberFormat="1" applyFont="1" applyFill="1" applyAlignment="1" applyProtection="1">
      <alignment horizontal="center" vertical="center"/>
      <protection locked="0"/>
    </xf>
    <xf numFmtId="0" fontId="19" fillId="0" borderId="22" xfId="31" applyFont="1" applyBorder="1" applyAlignment="1">
      <alignment horizontal="left" vertical="top"/>
    </xf>
    <xf numFmtId="0" fontId="39" fillId="0" borderId="19" xfId="31" applyFont="1" applyBorder="1" applyAlignment="1">
      <alignment vertical="top" wrapText="1"/>
    </xf>
    <xf numFmtId="14" fontId="19" fillId="0" borderId="22" xfId="31" applyNumberFormat="1" applyFont="1" applyBorder="1" applyAlignment="1">
      <alignment horizontal="center" vertical="top" wrapText="1"/>
    </xf>
    <xf numFmtId="14" fontId="39" fillId="0" borderId="19" xfId="31" applyNumberFormat="1" applyFont="1" applyBorder="1" applyAlignment="1">
      <alignment horizontal="center"/>
    </xf>
    <xf numFmtId="0" fontId="19" fillId="0" borderId="23" xfId="31" applyFont="1" applyBorder="1" applyAlignment="1">
      <alignment horizontal="left" vertical="top" wrapText="1"/>
    </xf>
    <xf numFmtId="0" fontId="19" fillId="3" borderId="22" xfId="31" applyFont="1" applyFill="1" applyBorder="1" applyAlignment="1">
      <alignment horizontal="left" vertical="top"/>
    </xf>
    <xf numFmtId="0" fontId="10" fillId="6" borderId="2" xfId="0" applyFont="1" applyFill="1" applyBorder="1" applyAlignment="1" applyProtection="1">
      <alignment horizontal="center" vertical="top" wrapText="1"/>
      <protection locked="0"/>
    </xf>
    <xf numFmtId="0" fontId="19" fillId="6" borderId="2" xfId="31" applyFont="1" applyFill="1" applyBorder="1" applyAlignment="1">
      <alignment vertical="top"/>
    </xf>
    <xf numFmtId="0" fontId="3" fillId="6" borderId="2" xfId="29" applyFont="1" applyFill="1" applyBorder="1" applyAlignment="1">
      <alignment horizontal="left" vertical="top" wrapText="1"/>
    </xf>
    <xf numFmtId="0" fontId="20" fillId="6" borderId="2" xfId="31" applyFont="1" applyFill="1" applyBorder="1" applyAlignment="1">
      <alignment horizontal="left" vertical="center" wrapText="1"/>
    </xf>
    <xf numFmtId="0" fontId="10" fillId="6" borderId="2" xfId="0" applyNumberFormat="1" applyFont="1" applyFill="1" applyBorder="1" applyAlignment="1" applyProtection="1">
      <alignment horizontal="center" vertical="top" wrapText="1"/>
      <protection locked="0"/>
    </xf>
    <xf numFmtId="2" fontId="10" fillId="6" borderId="2" xfId="0" applyNumberFormat="1" applyFont="1" applyFill="1" applyBorder="1" applyAlignment="1" applyProtection="1">
      <alignment horizontal="center" vertical="top" wrapText="1"/>
    </xf>
    <xf numFmtId="2" fontId="10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10" fillId="6" borderId="2" xfId="0" applyNumberFormat="1" applyFont="1" applyFill="1" applyBorder="1" applyAlignment="1" applyProtection="1">
      <alignment horizontal="center" vertical="top" wrapText="1"/>
      <protection locked="0"/>
    </xf>
    <xf numFmtId="0" fontId="20" fillId="6" borderId="2" xfId="31" applyFont="1" applyFill="1" applyBorder="1" applyAlignment="1">
      <alignment horizontal="left" vertical="top"/>
    </xf>
    <xf numFmtId="166" fontId="3" fillId="6" borderId="2" xfId="29" applyNumberFormat="1" applyFont="1" applyFill="1" applyBorder="1" applyAlignment="1">
      <alignment horizontal="left" vertical="top"/>
    </xf>
    <xf numFmtId="0" fontId="3" fillId="6" borderId="2" xfId="29" applyFont="1" applyFill="1" applyBorder="1" applyAlignment="1">
      <alignment vertical="top"/>
    </xf>
    <xf numFmtId="0" fontId="10" fillId="6" borderId="4" xfId="0" applyNumberFormat="1" applyFont="1" applyFill="1" applyBorder="1" applyAlignment="1" applyProtection="1">
      <alignment horizontal="center" vertical="top" wrapText="1"/>
      <protection locked="0"/>
    </xf>
    <xf numFmtId="164" fontId="10" fillId="6" borderId="4" xfId="0" applyNumberFormat="1" applyFont="1" applyFill="1" applyBorder="1" applyAlignment="1" applyProtection="1">
      <alignment horizontal="center" vertical="top" wrapText="1"/>
      <protection locked="0"/>
    </xf>
    <xf numFmtId="0" fontId="45" fillId="6" borderId="2" xfId="31" applyFont="1" applyFill="1" applyBorder="1" applyAlignment="1">
      <alignment vertical="top"/>
    </xf>
    <xf numFmtId="14" fontId="19" fillId="6" borderId="2" xfId="31" applyNumberFormat="1" applyFont="1" applyFill="1" applyBorder="1" applyAlignment="1">
      <alignment horizontal="left" vertical="top"/>
    </xf>
    <xf numFmtId="0" fontId="3" fillId="6" borderId="2" xfId="31" applyFont="1" applyFill="1" applyBorder="1" applyAlignment="1">
      <alignment vertical="top"/>
    </xf>
    <xf numFmtId="0" fontId="43" fillId="6" borderId="2" xfId="31" applyFont="1" applyFill="1" applyBorder="1" applyAlignment="1">
      <alignment vertical="top"/>
    </xf>
    <xf numFmtId="165" fontId="19" fillId="6" borderId="2" xfId="31" applyNumberFormat="1" applyFont="1" applyFill="1" applyBorder="1" applyAlignment="1">
      <alignment horizontal="left" vertical="top"/>
    </xf>
    <xf numFmtId="0" fontId="45" fillId="6" borderId="2" xfId="31" applyFont="1" applyFill="1" applyBorder="1" applyAlignment="1">
      <alignment vertical="top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47" fillId="0" borderId="2" xfId="0" applyFont="1" applyBorder="1" applyAlignment="1" applyProtection="1">
      <alignment horizontal="center" vertical="top" wrapText="1"/>
      <protection locked="0"/>
    </xf>
    <xf numFmtId="0" fontId="20" fillId="3" borderId="19" xfId="31" applyFont="1" applyFill="1" applyBorder="1" applyAlignment="1">
      <alignment horizontal="left" vertical="top" wrapText="1"/>
    </xf>
    <xf numFmtId="0" fontId="41" fillId="3" borderId="20" xfId="31" applyFont="1" applyFill="1" applyBorder="1" applyAlignment="1">
      <alignment horizontal="left" vertical="center" wrapText="1"/>
    </xf>
    <xf numFmtId="0" fontId="19" fillId="3" borderId="20" xfId="31" applyFont="1" applyFill="1" applyBorder="1" applyAlignment="1">
      <alignment horizontal="left" vertical="top"/>
    </xf>
    <xf numFmtId="0" fontId="3" fillId="3" borderId="2" xfId="29" applyFont="1" applyFill="1" applyBorder="1" applyAlignment="1">
      <alignment horizontal="left" vertical="center" wrapText="1"/>
    </xf>
    <xf numFmtId="0" fontId="3" fillId="3" borderId="19" xfId="31" applyFont="1" applyFill="1" applyBorder="1" applyAlignment="1">
      <alignment horizontal="left" vertical="center" wrapText="1"/>
    </xf>
    <xf numFmtId="0" fontId="19" fillId="3" borderId="2" xfId="31" applyFont="1" applyFill="1" applyBorder="1"/>
    <xf numFmtId="0" fontId="19" fillId="0" borderId="0" xfId="31" applyFont="1" applyBorder="1" applyAlignment="1">
      <alignment horizontal="left" vertical="top"/>
    </xf>
    <xf numFmtId="14" fontId="3" fillId="0" borderId="0" xfId="31" applyNumberFormat="1" applyFont="1" applyBorder="1" applyAlignment="1">
      <alignment horizontal="left" vertical="top"/>
    </xf>
    <xf numFmtId="0" fontId="19" fillId="6" borderId="19" xfId="31" applyFont="1" applyFill="1" applyBorder="1" applyAlignment="1">
      <alignment vertical="top" wrapText="1"/>
    </xf>
    <xf numFmtId="14" fontId="19" fillId="6" borderId="19" xfId="31" applyNumberFormat="1" applyFont="1" applyFill="1" applyBorder="1" applyAlignment="1">
      <alignment horizontal="center" vertical="top"/>
    </xf>
    <xf numFmtId="0" fontId="19" fillId="6" borderId="21" xfId="31" applyFont="1" applyFill="1" applyBorder="1" applyAlignment="1">
      <alignment horizontal="left" vertical="top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31" applyFont="1" applyFill="1" applyBorder="1" applyAlignment="1">
      <alignment horizontal="left" vertical="top" wrapText="1"/>
    </xf>
    <xf numFmtId="0" fontId="19" fillId="6" borderId="19" xfId="31" applyFont="1" applyFill="1" applyBorder="1" applyAlignment="1">
      <alignment horizontal="left" vertical="top"/>
    </xf>
    <xf numFmtId="14" fontId="3" fillId="6" borderId="19" xfId="31" applyNumberFormat="1" applyFont="1" applyFill="1" applyBorder="1" applyAlignment="1">
      <alignment horizontal="center" vertical="top"/>
    </xf>
    <xf numFmtId="0" fontId="3" fillId="6" borderId="21" xfId="31" applyFont="1" applyFill="1" applyBorder="1" applyAlignment="1">
      <alignment horizontal="left" vertical="top" wrapText="1"/>
    </xf>
    <xf numFmtId="0" fontId="3" fillId="6" borderId="19" xfId="31" applyFont="1" applyFill="1" applyBorder="1" applyAlignment="1">
      <alignment horizontal="left" vertical="top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3" fillId="3" borderId="19" xfId="31" applyFont="1" applyFill="1" applyBorder="1" applyAlignment="1">
      <alignment horizontal="left" vertical="top" wrapText="1"/>
    </xf>
    <xf numFmtId="0" fontId="3" fillId="3" borderId="20" xfId="31" applyFont="1" applyFill="1" applyBorder="1" applyAlignment="1">
      <alignment horizontal="left" wrapText="1"/>
    </xf>
    <xf numFmtId="0" fontId="3" fillId="3" borderId="21" xfId="31" applyFont="1" applyFill="1" applyBorder="1" applyAlignment="1">
      <alignment vertical="top" wrapText="1"/>
    </xf>
    <xf numFmtId="0" fontId="3" fillId="3" borderId="19" xfId="31" applyFont="1" applyFill="1" applyBorder="1" applyAlignment="1">
      <alignment vertical="top" wrapText="1"/>
    </xf>
    <xf numFmtId="0" fontId="20" fillId="6" borderId="2" xfId="31" applyFont="1" applyFill="1" applyBorder="1" applyAlignment="1">
      <alignment horizontal="left" vertical="top" wrapText="1"/>
    </xf>
    <xf numFmtId="14" fontId="3" fillId="6" borderId="2" xfId="31" applyNumberFormat="1" applyFont="1" applyFill="1" applyBorder="1" applyAlignment="1">
      <alignment horizontal="center" vertical="top" wrapText="1"/>
    </xf>
    <xf numFmtId="14" fontId="3" fillId="6" borderId="2" xfId="0" applyNumberFormat="1" applyFont="1" applyFill="1" applyBorder="1" applyAlignment="1">
      <alignment horizontal="left" vertical="top"/>
    </xf>
    <xf numFmtId="0" fontId="3" fillId="6" borderId="2" xfId="29" applyFont="1" applyFill="1" applyBorder="1" applyAlignment="1">
      <alignment horizontal="left" vertical="center" wrapText="1"/>
    </xf>
    <xf numFmtId="0" fontId="20" fillId="6" borderId="2" xfId="31" applyFont="1" applyFill="1" applyBorder="1" applyAlignment="1">
      <alignment vertical="center" wrapText="1"/>
    </xf>
    <xf numFmtId="0" fontId="39" fillId="6" borderId="2" xfId="31" applyFont="1" applyFill="1" applyBorder="1" applyAlignment="1">
      <alignment horizontal="left" vertical="top" wrapText="1"/>
    </xf>
    <xf numFmtId="14" fontId="40" fillId="6" borderId="2" xfId="29" applyNumberFormat="1" applyFont="1" applyFill="1" applyBorder="1" applyAlignment="1">
      <alignment horizontal="center" vertical="top" wrapText="1"/>
    </xf>
    <xf numFmtId="0" fontId="41" fillId="6" borderId="2" xfId="31" applyFont="1" applyFill="1" applyBorder="1" applyAlignment="1">
      <alignment horizontal="left" vertical="center" wrapText="1"/>
    </xf>
    <xf numFmtId="0" fontId="19" fillId="3" borderId="19" xfId="31" applyFont="1" applyFill="1" applyBorder="1" applyAlignment="1">
      <alignment horizontal="left" vertical="top"/>
    </xf>
    <xf numFmtId="14" fontId="19" fillId="3" borderId="19" xfId="31" applyNumberFormat="1" applyFont="1" applyFill="1" applyBorder="1" applyAlignment="1">
      <alignment horizontal="center" vertical="top" wrapText="1"/>
    </xf>
    <xf numFmtId="0" fontId="3" fillId="3" borderId="21" xfId="29" applyFont="1" applyFill="1" applyBorder="1" applyAlignment="1">
      <alignment horizontal="left" vertical="top" wrapText="1"/>
    </xf>
    <xf numFmtId="0" fontId="20" fillId="3" borderId="19" xfId="31" applyFont="1" applyFill="1" applyBorder="1" applyAlignment="1">
      <alignment horizontal="left" vertical="top"/>
    </xf>
    <xf numFmtId="166" fontId="3" fillId="6" borderId="2" xfId="29" applyNumberFormat="1" applyFont="1" applyFill="1" applyBorder="1" applyAlignment="1">
      <alignment horizontal="center" vertical="top" wrapText="1"/>
    </xf>
    <xf numFmtId="14" fontId="19" fillId="6" borderId="2" xfId="31" applyNumberFormat="1" applyFont="1" applyFill="1" applyBorder="1" applyAlignment="1">
      <alignment horizontal="center" vertical="top" wrapText="1"/>
    </xf>
    <xf numFmtId="0" fontId="21" fillId="21" borderId="2" xfId="31" applyFont="1" applyFill="1" applyBorder="1" applyAlignment="1">
      <alignment horizontal="left" vertical="top"/>
    </xf>
    <xf numFmtId="14" fontId="21" fillId="6" borderId="2" xfId="31" applyNumberFormat="1" applyFont="1" applyFill="1" applyBorder="1" applyAlignment="1">
      <alignment horizontal="center" vertical="top" wrapText="1"/>
    </xf>
    <xf numFmtId="0" fontId="21" fillId="21" borderId="2" xfId="29" applyFont="1" applyFill="1" applyBorder="1" applyAlignment="1" applyProtection="1">
      <alignment horizontal="left" vertical="top" wrapText="1"/>
    </xf>
    <xf numFmtId="0" fontId="20" fillId="6" borderId="2" xfId="31" applyFont="1" applyFill="1" applyBorder="1" applyAlignment="1">
      <alignment vertical="top"/>
    </xf>
    <xf numFmtId="0" fontId="5" fillId="0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2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2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right" vertical="top" wrapText="1"/>
      <protection locked="0"/>
    </xf>
    <xf numFmtId="0" fontId="11" fillId="0" borderId="7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right"/>
      <protection locked="0"/>
    </xf>
    <xf numFmtId="0" fontId="4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2" xfId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2" fontId="10" fillId="2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21" fillId="6" borderId="2" xfId="31" applyFont="1" applyFill="1" applyBorder="1" applyAlignment="1">
      <alignment horizontal="left" vertical="top"/>
    </xf>
    <xf numFmtId="14" fontId="21" fillId="6" borderId="2" xfId="31" applyNumberFormat="1" applyFont="1" applyFill="1" applyBorder="1" applyAlignment="1">
      <alignment horizontal="center" vertical="top"/>
    </xf>
    <xf numFmtId="0" fontId="19" fillId="6" borderId="2" xfId="31" applyFont="1" applyFill="1" applyBorder="1" applyAlignment="1">
      <alignment horizontal="center"/>
    </xf>
  </cellXfs>
  <cellStyles count="33"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2 2" xfId="29"/>
    <cellStyle name="Обычный 2 3" xfId="27"/>
    <cellStyle name="Обычный 25" xfId="3"/>
    <cellStyle name="Обычный 3" xfId="4"/>
    <cellStyle name="Обычный 4" xfId="2"/>
    <cellStyle name="Обычный 5" xfId="28"/>
    <cellStyle name="Обычный 6" xfId="31"/>
    <cellStyle name="Плохой" xfId="11" builtinId="27" customBuiltin="1"/>
    <cellStyle name="Пояснение" xfId="19" builtinId="53" customBuiltin="1"/>
    <cellStyle name="Примечание 2" xfId="30"/>
    <cellStyle name="Примечание 3" xfId="32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zoomScale="90" workbookViewId="0">
      <selection activeCell="N16" sqref="N16"/>
    </sheetView>
  </sheetViews>
  <sheetFormatPr defaultColWidth="8.85546875" defaultRowHeight="15.75"/>
  <cols>
    <col min="1" max="1" width="4.140625" style="77" customWidth="1"/>
    <col min="2" max="2" width="13.28515625" style="21" customWidth="1"/>
    <col min="3" max="3" width="11.7109375" style="21" customWidth="1"/>
    <col min="4" max="4" width="15.7109375" style="21" customWidth="1"/>
    <col min="5" max="5" width="12.5703125" style="21" customWidth="1"/>
    <col min="6" max="6" width="36.710937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9" style="1" customWidth="1"/>
    <col min="15" max="15" width="35.140625" style="1" customWidth="1"/>
    <col min="16" max="16" width="9.140625" style="1" customWidth="1"/>
    <col min="17" max="16384" width="8.85546875" style="1"/>
  </cols>
  <sheetData>
    <row r="1" spans="1:17">
      <c r="A1" s="226" t="s">
        <v>18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7">
      <c r="A2" s="227" t="s">
        <v>178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3"/>
      <c r="P2" s="23"/>
      <c r="Q2" s="23"/>
    </row>
    <row r="3" spans="1:17">
      <c r="A3" s="228" t="s">
        <v>177</v>
      </c>
      <c r="B3" s="228"/>
      <c r="C3" s="228"/>
      <c r="D3" s="228"/>
      <c r="E3" s="229"/>
      <c r="N3" s="5"/>
    </row>
    <row r="4" spans="1:17" ht="46.5" customHeight="1">
      <c r="A4" s="236" t="s">
        <v>17</v>
      </c>
      <c r="B4" s="236"/>
      <c r="C4" s="236"/>
      <c r="D4" s="236"/>
      <c r="E4" s="237"/>
      <c r="F4" s="6"/>
    </row>
    <row r="5" spans="1:17" s="21" customFormat="1" ht="15.75" customHeight="1">
      <c r="A5" s="238" t="s">
        <v>0</v>
      </c>
      <c r="B5" s="238" t="s">
        <v>20</v>
      </c>
      <c r="C5" s="238" t="s">
        <v>21</v>
      </c>
      <c r="D5" s="238" t="s">
        <v>22</v>
      </c>
      <c r="E5" s="241" t="s">
        <v>19</v>
      </c>
      <c r="F5" s="238" t="s">
        <v>7</v>
      </c>
      <c r="G5" s="232" t="s">
        <v>16</v>
      </c>
      <c r="H5" s="232"/>
      <c r="I5" s="232" t="s">
        <v>8</v>
      </c>
      <c r="J5" s="232"/>
      <c r="K5" s="232" t="s">
        <v>1</v>
      </c>
      <c r="L5" s="232"/>
      <c r="M5" s="233" t="s">
        <v>12</v>
      </c>
      <c r="N5" s="230" t="s">
        <v>3</v>
      </c>
      <c r="O5" s="244" t="s">
        <v>65</v>
      </c>
    </row>
    <row r="6" spans="1:17" s="21" customFormat="1">
      <c r="A6" s="239"/>
      <c r="B6" s="239"/>
      <c r="C6" s="239"/>
      <c r="D6" s="239"/>
      <c r="E6" s="242"/>
      <c r="F6" s="239"/>
      <c r="G6" s="232"/>
      <c r="H6" s="232"/>
      <c r="I6" s="232"/>
      <c r="J6" s="232"/>
      <c r="K6" s="232"/>
      <c r="L6" s="232"/>
      <c r="M6" s="233"/>
      <c r="N6" s="231"/>
      <c r="O6" s="245"/>
    </row>
    <row r="7" spans="1:17" s="21" customFormat="1" ht="25.5">
      <c r="A7" s="239"/>
      <c r="B7" s="239"/>
      <c r="C7" s="239"/>
      <c r="D7" s="239"/>
      <c r="E7" s="242"/>
      <c r="F7" s="239"/>
      <c r="G7" s="7" t="s">
        <v>4</v>
      </c>
      <c r="H7" s="150" t="s">
        <v>5</v>
      </c>
      <c r="I7" s="7" t="s">
        <v>6</v>
      </c>
      <c r="J7" s="150" t="s">
        <v>5</v>
      </c>
      <c r="K7" s="7" t="s">
        <v>2</v>
      </c>
      <c r="L7" s="154" t="s">
        <v>5</v>
      </c>
      <c r="M7" s="233"/>
      <c r="N7" s="231"/>
      <c r="O7" s="245"/>
    </row>
    <row r="8" spans="1:17" s="21" customFormat="1" ht="16.5" thickBot="1">
      <c r="A8" s="240"/>
      <c r="B8" s="240"/>
      <c r="C8" s="240"/>
      <c r="D8" s="240"/>
      <c r="E8" s="243"/>
      <c r="F8" s="240"/>
      <c r="G8" s="8"/>
      <c r="H8" s="150" t="s">
        <v>15</v>
      </c>
      <c r="I8" s="9"/>
      <c r="J8" s="150" t="s">
        <v>15</v>
      </c>
      <c r="K8" s="9"/>
      <c r="L8" s="150" t="s">
        <v>14</v>
      </c>
      <c r="M8" s="150" t="s">
        <v>13</v>
      </c>
      <c r="N8" s="231"/>
      <c r="O8" s="245"/>
    </row>
    <row r="9" spans="1:17" s="21" customFormat="1" ht="16.5" thickBot="1">
      <c r="A9" s="234" t="s">
        <v>27</v>
      </c>
      <c r="B9" s="235"/>
      <c r="C9" s="235"/>
      <c r="D9" s="235"/>
      <c r="E9" s="235"/>
      <c r="F9" s="235"/>
      <c r="G9" s="10">
        <f>SMALL(G10:G23,1)</f>
        <v>31.34</v>
      </c>
      <c r="H9" s="151"/>
      <c r="I9" s="11">
        <v>10</v>
      </c>
      <c r="J9" s="153"/>
      <c r="K9" s="12">
        <v>31</v>
      </c>
      <c r="L9" s="155"/>
      <c r="M9" s="156"/>
      <c r="N9" s="231"/>
      <c r="O9" s="245"/>
    </row>
    <row r="10" spans="1:17" s="38" customFormat="1" ht="18" customHeight="1">
      <c r="A10" s="165">
        <v>1</v>
      </c>
      <c r="B10" s="194" t="s">
        <v>189</v>
      </c>
      <c r="C10" s="194" t="s">
        <v>190</v>
      </c>
      <c r="D10" s="194" t="s">
        <v>48</v>
      </c>
      <c r="E10" s="195">
        <v>41225</v>
      </c>
      <c r="F10" s="196" t="s">
        <v>191</v>
      </c>
      <c r="G10" s="29">
        <v>31.34</v>
      </c>
      <c r="H10" s="30">
        <f t="shared" ref="H10:H23" si="0">40*$G$9/G10</f>
        <v>40</v>
      </c>
      <c r="I10" s="31">
        <v>8.6999999999999993</v>
      </c>
      <c r="J10" s="30">
        <f t="shared" ref="J10:J23" si="1">40*I10/$I$9</f>
        <v>34.799999999999997</v>
      </c>
      <c r="K10" s="32">
        <v>16</v>
      </c>
      <c r="L10" s="30">
        <f t="shared" ref="L10:L23" si="2">20*K10/$K$9</f>
        <v>10.32258064516129</v>
      </c>
      <c r="M10" s="30">
        <f t="shared" ref="M10:M23" si="3">H10+J10+L10</f>
        <v>85.122580645161293</v>
      </c>
      <c r="N10" s="197" t="s">
        <v>142</v>
      </c>
      <c r="O10" s="194" t="s">
        <v>66</v>
      </c>
    </row>
    <row r="11" spans="1:17" s="47" customFormat="1" ht="19.149999999999999" customHeight="1">
      <c r="A11" s="165">
        <v>2</v>
      </c>
      <c r="B11" s="123" t="s">
        <v>138</v>
      </c>
      <c r="C11" s="123" t="s">
        <v>194</v>
      </c>
      <c r="D11" s="123" t="s">
        <v>195</v>
      </c>
      <c r="E11" s="131">
        <v>41136</v>
      </c>
      <c r="F11" s="198" t="s">
        <v>187</v>
      </c>
      <c r="G11" s="28">
        <v>37.28</v>
      </c>
      <c r="H11" s="30">
        <f t="shared" si="0"/>
        <v>33.626609442060079</v>
      </c>
      <c r="I11" s="31">
        <v>7.9</v>
      </c>
      <c r="J11" s="30">
        <f t="shared" si="1"/>
        <v>31.6</v>
      </c>
      <c r="K11" s="33">
        <v>18</v>
      </c>
      <c r="L11" s="30">
        <f t="shared" si="2"/>
        <v>11.612903225806452</v>
      </c>
      <c r="M11" s="30">
        <f t="shared" si="3"/>
        <v>76.839512667866529</v>
      </c>
      <c r="N11" s="197" t="s">
        <v>143</v>
      </c>
      <c r="O11" s="124" t="s">
        <v>188</v>
      </c>
    </row>
    <row r="12" spans="1:17" s="47" customFormat="1" ht="19.899999999999999" customHeight="1">
      <c r="A12" s="165">
        <v>3</v>
      </c>
      <c r="B12" s="123" t="s">
        <v>179</v>
      </c>
      <c r="C12" s="123" t="s">
        <v>75</v>
      </c>
      <c r="D12" s="123" t="s">
        <v>98</v>
      </c>
      <c r="E12" s="131">
        <v>41295</v>
      </c>
      <c r="F12" s="124" t="s">
        <v>164</v>
      </c>
      <c r="G12" s="169">
        <v>44.53</v>
      </c>
      <c r="H12" s="170">
        <f t="shared" si="0"/>
        <v>28.151807770042666</v>
      </c>
      <c r="I12" s="171">
        <v>7.5</v>
      </c>
      <c r="J12" s="170">
        <f t="shared" si="1"/>
        <v>30</v>
      </c>
      <c r="K12" s="172">
        <v>26</v>
      </c>
      <c r="L12" s="170">
        <f t="shared" si="2"/>
        <v>16.774193548387096</v>
      </c>
      <c r="M12" s="170">
        <f t="shared" si="3"/>
        <v>74.926001318429769</v>
      </c>
      <c r="N12" s="197" t="s">
        <v>143</v>
      </c>
      <c r="O12" s="124" t="s">
        <v>180</v>
      </c>
    </row>
    <row r="13" spans="1:17" s="47" customFormat="1" ht="18.600000000000001" customHeight="1">
      <c r="A13" s="165">
        <v>4</v>
      </c>
      <c r="B13" s="199" t="s">
        <v>184</v>
      </c>
      <c r="C13" s="199" t="s">
        <v>185</v>
      </c>
      <c r="D13" s="199" t="s">
        <v>186</v>
      </c>
      <c r="E13" s="200">
        <v>41144</v>
      </c>
      <c r="F13" s="201" t="s">
        <v>187</v>
      </c>
      <c r="G13" s="28">
        <v>38.119999999999997</v>
      </c>
      <c r="H13" s="30">
        <f t="shared" si="0"/>
        <v>32.885624344176286</v>
      </c>
      <c r="I13" s="31">
        <v>8.8000000000000007</v>
      </c>
      <c r="J13" s="30">
        <f t="shared" si="1"/>
        <v>35.200000000000003</v>
      </c>
      <c r="K13" s="33">
        <v>8</v>
      </c>
      <c r="L13" s="30">
        <f t="shared" si="2"/>
        <v>5.161290322580645</v>
      </c>
      <c r="M13" s="30">
        <f t="shared" si="3"/>
        <v>73.246914666756936</v>
      </c>
      <c r="N13" s="197" t="s">
        <v>143</v>
      </c>
      <c r="O13" s="202" t="s">
        <v>188</v>
      </c>
    </row>
    <row r="14" spans="1:17" s="50" customFormat="1" ht="17.45" customHeight="1">
      <c r="A14" s="68">
        <v>5</v>
      </c>
      <c r="B14" s="70" t="s">
        <v>192</v>
      </c>
      <c r="C14" s="75" t="s">
        <v>193</v>
      </c>
      <c r="D14" s="70" t="s">
        <v>156</v>
      </c>
      <c r="E14" s="87">
        <v>41096</v>
      </c>
      <c r="F14" s="71" t="s">
        <v>191</v>
      </c>
      <c r="G14" s="42">
        <v>37.049999999999997</v>
      </c>
      <c r="H14" s="157">
        <f t="shared" si="0"/>
        <v>33.83535762483131</v>
      </c>
      <c r="I14" s="45">
        <v>8.1</v>
      </c>
      <c r="J14" s="157">
        <f t="shared" si="1"/>
        <v>32.4</v>
      </c>
      <c r="K14" s="49">
        <v>8</v>
      </c>
      <c r="L14" s="157">
        <f t="shared" si="2"/>
        <v>5.161290322580645</v>
      </c>
      <c r="M14" s="157">
        <f t="shared" si="3"/>
        <v>71.39664794741195</v>
      </c>
      <c r="N14" s="58"/>
      <c r="O14" s="72" t="s">
        <v>66</v>
      </c>
    </row>
    <row r="15" spans="1:17" s="50" customFormat="1" ht="16.899999999999999" customHeight="1">
      <c r="A15" s="36">
        <v>6</v>
      </c>
      <c r="B15" s="73" t="s">
        <v>205</v>
      </c>
      <c r="C15" s="192" t="s">
        <v>53</v>
      </c>
      <c r="D15" s="73" t="s">
        <v>206</v>
      </c>
      <c r="E15" s="193">
        <v>41093</v>
      </c>
      <c r="F15" s="93" t="s">
        <v>164</v>
      </c>
      <c r="G15" s="14">
        <v>42.37</v>
      </c>
      <c r="H15" s="157">
        <f t="shared" si="0"/>
        <v>29.586971914090157</v>
      </c>
      <c r="I15" s="7">
        <v>7.1</v>
      </c>
      <c r="J15" s="157">
        <f t="shared" si="1"/>
        <v>28.4</v>
      </c>
      <c r="K15" s="15">
        <v>17</v>
      </c>
      <c r="L15" s="157">
        <f t="shared" si="2"/>
        <v>10.96774193548387</v>
      </c>
      <c r="M15" s="157">
        <f t="shared" si="3"/>
        <v>68.95471384957402</v>
      </c>
      <c r="N15" s="13"/>
      <c r="O15" s="93" t="s">
        <v>70</v>
      </c>
    </row>
    <row r="16" spans="1:17" s="16" customFormat="1" ht="16.899999999999999" customHeight="1">
      <c r="A16" s="36">
        <v>7</v>
      </c>
      <c r="B16" s="74" t="s">
        <v>207</v>
      </c>
      <c r="C16" s="74" t="s">
        <v>208</v>
      </c>
      <c r="D16" s="74" t="s">
        <v>102</v>
      </c>
      <c r="E16" s="94">
        <v>41068</v>
      </c>
      <c r="F16" s="92" t="s">
        <v>164</v>
      </c>
      <c r="G16" s="14">
        <v>36.14</v>
      </c>
      <c r="H16" s="157">
        <f t="shared" si="0"/>
        <v>34.68732706142778</v>
      </c>
      <c r="I16" s="7">
        <v>7.2</v>
      </c>
      <c r="J16" s="157">
        <f t="shared" si="1"/>
        <v>28.8</v>
      </c>
      <c r="K16" s="15">
        <v>8</v>
      </c>
      <c r="L16" s="157">
        <f t="shared" si="2"/>
        <v>5.161290322580645</v>
      </c>
      <c r="M16" s="157">
        <f t="shared" si="3"/>
        <v>68.648617384008418</v>
      </c>
      <c r="N16" s="13"/>
      <c r="O16" s="91" t="s">
        <v>180</v>
      </c>
    </row>
    <row r="17" spans="1:15" s="62" customFormat="1" ht="16.899999999999999" customHeight="1">
      <c r="A17" s="68">
        <v>8</v>
      </c>
      <c r="B17" s="73" t="s">
        <v>181</v>
      </c>
      <c r="C17" s="73" t="s">
        <v>80</v>
      </c>
      <c r="D17" s="73" t="s">
        <v>81</v>
      </c>
      <c r="E17" s="101">
        <v>41222</v>
      </c>
      <c r="F17" s="97" t="s">
        <v>151</v>
      </c>
      <c r="G17" s="42">
        <v>46.7</v>
      </c>
      <c r="H17" s="157">
        <f t="shared" si="0"/>
        <v>26.843683083511774</v>
      </c>
      <c r="I17" s="45">
        <v>8.4</v>
      </c>
      <c r="J17" s="157">
        <f t="shared" si="1"/>
        <v>33.6</v>
      </c>
      <c r="K17" s="49">
        <v>8</v>
      </c>
      <c r="L17" s="157">
        <f t="shared" si="2"/>
        <v>5.161290322580645</v>
      </c>
      <c r="M17" s="157">
        <f t="shared" si="3"/>
        <v>65.604973406092412</v>
      </c>
      <c r="N17" s="58"/>
      <c r="O17" s="120" t="s">
        <v>68</v>
      </c>
    </row>
    <row r="18" spans="1:15" s="62" customFormat="1" ht="17.45" customHeight="1">
      <c r="A18" s="36">
        <v>9</v>
      </c>
      <c r="B18" s="84" t="s">
        <v>204</v>
      </c>
      <c r="C18" s="84" t="s">
        <v>80</v>
      </c>
      <c r="D18" s="84" t="s">
        <v>95</v>
      </c>
      <c r="E18" s="82">
        <v>41180</v>
      </c>
      <c r="F18" s="88" t="s">
        <v>61</v>
      </c>
      <c r="G18" s="14">
        <v>44.52</v>
      </c>
      <c r="H18" s="157">
        <f t="shared" si="0"/>
        <v>28.158131176999099</v>
      </c>
      <c r="I18" s="7">
        <v>5.8</v>
      </c>
      <c r="J18" s="157">
        <f t="shared" si="1"/>
        <v>23.2</v>
      </c>
      <c r="K18" s="15">
        <v>17</v>
      </c>
      <c r="L18" s="157">
        <f t="shared" si="2"/>
        <v>10.96774193548387</v>
      </c>
      <c r="M18" s="157">
        <f t="shared" si="3"/>
        <v>62.325873112482967</v>
      </c>
      <c r="N18" s="13"/>
      <c r="O18" s="27" t="s">
        <v>67</v>
      </c>
    </row>
    <row r="19" spans="1:15" s="16" customFormat="1" ht="19.149999999999999" customHeight="1">
      <c r="A19" s="36">
        <v>10</v>
      </c>
      <c r="B19" s="75" t="s">
        <v>196</v>
      </c>
      <c r="C19" s="75" t="s">
        <v>197</v>
      </c>
      <c r="D19" s="75" t="s">
        <v>100</v>
      </c>
      <c r="E19" s="87">
        <v>41119</v>
      </c>
      <c r="F19" s="71" t="s">
        <v>191</v>
      </c>
      <c r="G19" s="67">
        <v>42.96</v>
      </c>
      <c r="H19" s="152">
        <f t="shared" si="0"/>
        <v>29.180633147113593</v>
      </c>
      <c r="I19" s="66">
        <v>4.4000000000000004</v>
      </c>
      <c r="J19" s="152">
        <f t="shared" si="1"/>
        <v>17.600000000000001</v>
      </c>
      <c r="K19" s="64">
        <v>16</v>
      </c>
      <c r="L19" s="152">
        <f t="shared" si="2"/>
        <v>10.32258064516129</v>
      </c>
      <c r="M19" s="152">
        <f t="shared" si="3"/>
        <v>57.103213792274879</v>
      </c>
      <c r="N19" s="63"/>
      <c r="O19" s="75" t="s">
        <v>66</v>
      </c>
    </row>
    <row r="20" spans="1:15" s="62" customFormat="1">
      <c r="A20" s="68">
        <v>11</v>
      </c>
      <c r="B20" s="83" t="s">
        <v>201</v>
      </c>
      <c r="C20" s="83" t="s">
        <v>94</v>
      </c>
      <c r="D20" s="83" t="s">
        <v>166</v>
      </c>
      <c r="E20" s="135">
        <v>41066</v>
      </c>
      <c r="F20" s="136" t="s">
        <v>61</v>
      </c>
      <c r="G20" s="14">
        <v>50.54</v>
      </c>
      <c r="H20" s="157">
        <f t="shared" si="0"/>
        <v>24.804115552037988</v>
      </c>
      <c r="I20" s="7">
        <v>4.5999999999999996</v>
      </c>
      <c r="J20" s="157">
        <f t="shared" si="1"/>
        <v>18.399999999999999</v>
      </c>
      <c r="K20" s="15">
        <v>12</v>
      </c>
      <c r="L20" s="157">
        <f t="shared" si="2"/>
        <v>7.741935483870968</v>
      </c>
      <c r="M20" s="157">
        <f t="shared" si="3"/>
        <v>50.946051035908958</v>
      </c>
      <c r="N20" s="13"/>
      <c r="O20" s="83" t="s">
        <v>153</v>
      </c>
    </row>
    <row r="21" spans="1:15" s="16" customFormat="1" ht="16.149999999999999" customHeight="1">
      <c r="A21" s="36">
        <v>12</v>
      </c>
      <c r="B21" s="120" t="s">
        <v>198</v>
      </c>
      <c r="C21" s="120" t="s">
        <v>199</v>
      </c>
      <c r="D21" s="120" t="s">
        <v>38</v>
      </c>
      <c r="E21" s="85">
        <v>41290</v>
      </c>
      <c r="F21" s="91" t="s">
        <v>200</v>
      </c>
      <c r="G21" s="67">
        <v>52.84</v>
      </c>
      <c r="H21" s="152">
        <f t="shared" si="0"/>
        <v>23.724451173353518</v>
      </c>
      <c r="I21" s="66">
        <v>4.0999999999999996</v>
      </c>
      <c r="J21" s="152">
        <f t="shared" si="1"/>
        <v>16.399999999999999</v>
      </c>
      <c r="K21" s="64">
        <v>12</v>
      </c>
      <c r="L21" s="152">
        <f t="shared" si="2"/>
        <v>7.741935483870968</v>
      </c>
      <c r="M21" s="152">
        <f t="shared" si="3"/>
        <v>47.866386657224488</v>
      </c>
      <c r="N21" s="63"/>
      <c r="O21" s="91" t="s">
        <v>134</v>
      </c>
    </row>
    <row r="22" spans="1:15" s="16" customFormat="1" ht="17.45" customHeight="1">
      <c r="A22" s="36">
        <v>13</v>
      </c>
      <c r="B22" s="90" t="s">
        <v>39</v>
      </c>
      <c r="C22" s="90" t="s">
        <v>182</v>
      </c>
      <c r="D22" s="90" t="s">
        <v>38</v>
      </c>
      <c r="E22" s="65">
        <v>41149</v>
      </c>
      <c r="F22" s="95" t="s">
        <v>63</v>
      </c>
      <c r="G22" s="42">
        <v>53.32</v>
      </c>
      <c r="H22" s="157">
        <f t="shared" si="0"/>
        <v>23.510877719429857</v>
      </c>
      <c r="I22" s="45">
        <v>4.2</v>
      </c>
      <c r="J22" s="157">
        <f t="shared" si="1"/>
        <v>16.8</v>
      </c>
      <c r="K22" s="49">
        <v>11</v>
      </c>
      <c r="L22" s="157">
        <f t="shared" si="2"/>
        <v>7.096774193548387</v>
      </c>
      <c r="M22" s="157">
        <f t="shared" si="3"/>
        <v>47.407651912978238</v>
      </c>
      <c r="N22" s="58"/>
      <c r="O22" s="69" t="s">
        <v>183</v>
      </c>
    </row>
    <row r="23" spans="1:15" s="16" customFormat="1" ht="18" customHeight="1">
      <c r="A23" s="68">
        <v>14</v>
      </c>
      <c r="B23" s="81" t="s">
        <v>202</v>
      </c>
      <c r="C23" s="81" t="s">
        <v>101</v>
      </c>
      <c r="D23" s="81" t="s">
        <v>119</v>
      </c>
      <c r="E23" s="86">
        <v>41086</v>
      </c>
      <c r="F23" s="136" t="s">
        <v>61</v>
      </c>
      <c r="G23" s="67">
        <v>62.37</v>
      </c>
      <c r="H23" s="152">
        <f t="shared" si="0"/>
        <v>20.099406766073432</v>
      </c>
      <c r="I23" s="66">
        <v>3.1</v>
      </c>
      <c r="J23" s="152">
        <f t="shared" si="1"/>
        <v>12.4</v>
      </c>
      <c r="K23" s="64">
        <v>15</v>
      </c>
      <c r="L23" s="152">
        <f t="shared" si="2"/>
        <v>9.67741935483871</v>
      </c>
      <c r="M23" s="152">
        <f t="shared" si="3"/>
        <v>42.176826120912146</v>
      </c>
      <c r="N23" s="63"/>
      <c r="O23" s="80" t="s">
        <v>203</v>
      </c>
    </row>
    <row r="24" spans="1:15">
      <c r="A24" s="61"/>
      <c r="B24" s="17"/>
      <c r="C24" s="17"/>
      <c r="D24" s="17"/>
      <c r="L24" s="158"/>
    </row>
    <row r="25" spans="1:15" ht="15.75" customHeight="1">
      <c r="A25" s="61"/>
      <c r="B25" s="18"/>
      <c r="C25" s="19"/>
      <c r="D25" s="19"/>
      <c r="E25" s="19"/>
      <c r="F25" s="19"/>
      <c r="G25" s="24"/>
      <c r="H25" s="19"/>
      <c r="L25" s="3"/>
      <c r="N25" s="4"/>
      <c r="O25" s="3"/>
    </row>
    <row r="26" spans="1:15" ht="18.75">
      <c r="A26" s="61"/>
      <c r="B26" s="17"/>
      <c r="C26" s="17"/>
      <c r="D26" s="246" t="s">
        <v>168</v>
      </c>
      <c r="E26" s="246"/>
      <c r="F26" s="57" t="s">
        <v>169</v>
      </c>
      <c r="H26" s="26"/>
      <c r="L26" s="3"/>
      <c r="N26" s="4"/>
      <c r="O26" s="3"/>
    </row>
    <row r="27" spans="1:15" ht="18.75">
      <c r="A27" s="61"/>
      <c r="B27" s="18"/>
      <c r="C27" s="19"/>
      <c r="D27" s="247" t="s">
        <v>167</v>
      </c>
      <c r="E27" s="247"/>
      <c r="F27" s="56" t="s">
        <v>170</v>
      </c>
      <c r="H27" s="26"/>
      <c r="L27" s="3"/>
      <c r="N27" s="4"/>
      <c r="O27" s="3"/>
    </row>
    <row r="28" spans="1:15" ht="18.75">
      <c r="A28" s="61"/>
      <c r="B28" s="17"/>
      <c r="C28" s="17"/>
      <c r="D28" s="17"/>
      <c r="E28" s="17"/>
      <c r="F28" s="55" t="s">
        <v>171</v>
      </c>
      <c r="H28" s="26"/>
    </row>
    <row r="29" spans="1:15" ht="18.75">
      <c r="A29" s="61"/>
      <c r="B29" s="17"/>
      <c r="C29" s="17"/>
      <c r="D29" s="17"/>
      <c r="E29" s="17"/>
      <c r="F29" s="55" t="s">
        <v>172</v>
      </c>
    </row>
    <row r="30" spans="1:15" ht="18.75">
      <c r="A30" s="61"/>
      <c r="B30" s="17"/>
      <c r="C30" s="17"/>
      <c r="D30" s="17"/>
      <c r="E30" s="17"/>
      <c r="F30" s="55" t="s">
        <v>173</v>
      </c>
    </row>
    <row r="31" spans="1:15" ht="18.75">
      <c r="A31" s="61"/>
      <c r="B31" s="17"/>
      <c r="C31" s="17"/>
      <c r="D31" s="17"/>
      <c r="E31" s="17"/>
      <c r="F31" s="60" t="s">
        <v>174</v>
      </c>
    </row>
    <row r="32" spans="1:15" ht="18.75">
      <c r="A32" s="61"/>
      <c r="B32" s="17"/>
      <c r="C32" s="17"/>
      <c r="D32" s="17"/>
      <c r="E32" s="17"/>
      <c r="F32" s="60" t="s">
        <v>175</v>
      </c>
    </row>
    <row r="33" spans="1:6" ht="18.75">
      <c r="A33" s="61"/>
      <c r="B33" s="17"/>
      <c r="C33" s="17"/>
      <c r="D33" s="17"/>
      <c r="E33" s="17"/>
      <c r="F33" s="60" t="s">
        <v>176</v>
      </c>
    </row>
    <row r="34" spans="1:6">
      <c r="A34" s="61"/>
      <c r="B34" s="17"/>
      <c r="C34" s="17"/>
      <c r="D34" s="17"/>
      <c r="F34" s="1"/>
    </row>
    <row r="35" spans="1:6">
      <c r="A35" s="61"/>
      <c r="B35" s="17"/>
      <c r="C35" s="17"/>
      <c r="D35" s="17"/>
      <c r="F35" s="1"/>
    </row>
    <row r="36" spans="1:6">
      <c r="A36" s="61"/>
      <c r="B36" s="17"/>
      <c r="C36" s="17"/>
      <c r="D36" s="17"/>
      <c r="F36" s="1"/>
    </row>
    <row r="37" spans="1:6">
      <c r="A37" s="61"/>
      <c r="B37" s="17"/>
      <c r="C37" s="17"/>
      <c r="D37" s="17"/>
      <c r="F37" s="1"/>
    </row>
    <row r="38" spans="1:6">
      <c r="A38" s="61"/>
      <c r="B38" s="17"/>
      <c r="C38" s="17"/>
      <c r="D38" s="17"/>
    </row>
    <row r="39" spans="1:6">
      <c r="A39" s="61"/>
      <c r="B39" s="17"/>
      <c r="C39" s="17"/>
      <c r="D39" s="17"/>
    </row>
    <row r="40" spans="1:6">
      <c r="A40" s="76"/>
      <c r="B40" s="20"/>
      <c r="C40" s="20"/>
      <c r="D40" s="20"/>
    </row>
  </sheetData>
  <sheetProtection formatCells="0" formatRows="0" insertRows="0" deleteRows="0" autoFilter="0"/>
  <protectedRanges>
    <protectedRange password="CA9C" sqref="I9:I23" name="Диапазон2"/>
    <protectedRange password="CA9C" sqref="B10:G23" name="Диапазон1"/>
  </protectedRanges>
  <sortState ref="A10:O23">
    <sortCondition descending="1" ref="M10:M23"/>
  </sortState>
  <customSheetViews>
    <customSheetView guid="{E089515C-7A47-489C-8BF8-B76124DF728F}" scale="90" topLeftCell="A6">
      <selection activeCell="F12" sqref="F12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9">
    <mergeCell ref="O5:O9"/>
    <mergeCell ref="B5:B8"/>
    <mergeCell ref="D5:D8"/>
    <mergeCell ref="D26:E26"/>
    <mergeCell ref="D27:E27"/>
    <mergeCell ref="A1:N1"/>
    <mergeCell ref="A2:N2"/>
    <mergeCell ref="A3:E3"/>
    <mergeCell ref="N5:N9"/>
    <mergeCell ref="G5:H6"/>
    <mergeCell ref="I5:J6"/>
    <mergeCell ref="K5:L6"/>
    <mergeCell ref="M5:M7"/>
    <mergeCell ref="A9:F9"/>
    <mergeCell ref="A4:E4"/>
    <mergeCell ref="C5:C8"/>
    <mergeCell ref="E5:E8"/>
    <mergeCell ref="F5:F8"/>
    <mergeCell ref="A5:A8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2"/>
  <sheetViews>
    <sheetView zoomScale="90" workbookViewId="0">
      <selection activeCell="A2" sqref="A2:N2"/>
    </sheetView>
  </sheetViews>
  <sheetFormatPr defaultColWidth="8.85546875" defaultRowHeight="15.75"/>
  <cols>
    <col min="1" max="1" width="4.140625" style="22" customWidth="1"/>
    <col min="2" max="2" width="16.28515625" style="22" customWidth="1"/>
    <col min="3" max="3" width="11.7109375" style="22" customWidth="1"/>
    <col min="4" max="4" width="16.85546875" style="22" customWidth="1"/>
    <col min="5" max="5" width="12.140625" style="22" customWidth="1"/>
    <col min="6" max="6" width="22.8554687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6.140625" style="1" customWidth="1"/>
    <col min="15" max="15" width="42.28515625" style="1" customWidth="1"/>
    <col min="16" max="16384" width="8.85546875" style="1"/>
  </cols>
  <sheetData>
    <row r="1" spans="1:17">
      <c r="A1" s="226" t="s">
        <v>18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7">
      <c r="A2" s="227" t="s">
        <v>263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3"/>
      <c r="P2" s="23"/>
      <c r="Q2" s="23"/>
    </row>
    <row r="3" spans="1:17">
      <c r="A3" s="228" t="s">
        <v>242</v>
      </c>
      <c r="B3" s="228"/>
      <c r="C3" s="228"/>
      <c r="D3" s="228"/>
      <c r="E3" s="229"/>
      <c r="N3" s="5"/>
    </row>
    <row r="4" spans="1:17" ht="30.75" customHeight="1">
      <c r="A4" s="228" t="s">
        <v>17</v>
      </c>
      <c r="B4" s="228"/>
      <c r="C4" s="228"/>
      <c r="D4" s="228"/>
      <c r="E4" s="249"/>
      <c r="F4" s="6"/>
    </row>
    <row r="5" spans="1:17" s="22" customFormat="1" ht="15.75" customHeight="1">
      <c r="A5" s="238" t="s">
        <v>0</v>
      </c>
      <c r="B5" s="238" t="s">
        <v>9</v>
      </c>
      <c r="C5" s="238" t="s">
        <v>10</v>
      </c>
      <c r="D5" s="238" t="s">
        <v>11</v>
      </c>
      <c r="E5" s="238" t="s">
        <v>19</v>
      </c>
      <c r="F5" s="238" t="s">
        <v>7</v>
      </c>
      <c r="G5" s="232" t="s">
        <v>16</v>
      </c>
      <c r="H5" s="232"/>
      <c r="I5" s="232" t="s">
        <v>8</v>
      </c>
      <c r="J5" s="232"/>
      <c r="K5" s="232" t="s">
        <v>1</v>
      </c>
      <c r="L5" s="232"/>
      <c r="M5" s="250" t="s">
        <v>12</v>
      </c>
      <c r="N5" s="230" t="s">
        <v>3</v>
      </c>
      <c r="O5" s="248" t="s">
        <v>65</v>
      </c>
    </row>
    <row r="6" spans="1:17" s="22" customFormat="1">
      <c r="A6" s="239"/>
      <c r="B6" s="239"/>
      <c r="C6" s="239"/>
      <c r="D6" s="239"/>
      <c r="E6" s="239"/>
      <c r="F6" s="239"/>
      <c r="G6" s="232"/>
      <c r="H6" s="232"/>
      <c r="I6" s="232"/>
      <c r="J6" s="232"/>
      <c r="K6" s="232"/>
      <c r="L6" s="232"/>
      <c r="M6" s="250"/>
      <c r="N6" s="231"/>
      <c r="O6" s="248"/>
    </row>
    <row r="7" spans="1:17" s="22" customFormat="1" ht="25.5">
      <c r="A7" s="239"/>
      <c r="B7" s="239"/>
      <c r="C7" s="239"/>
      <c r="D7" s="239"/>
      <c r="E7" s="239"/>
      <c r="F7" s="239"/>
      <c r="G7" s="7" t="s">
        <v>4</v>
      </c>
      <c r="H7" s="150" t="s">
        <v>5</v>
      </c>
      <c r="I7" s="7" t="s">
        <v>6</v>
      </c>
      <c r="J7" s="150" t="s">
        <v>5</v>
      </c>
      <c r="K7" s="7" t="s">
        <v>2</v>
      </c>
      <c r="L7" s="154" t="s">
        <v>5</v>
      </c>
      <c r="M7" s="250"/>
      <c r="N7" s="231"/>
      <c r="O7" s="248"/>
    </row>
    <row r="8" spans="1:17" s="22" customFormat="1" ht="16.5" thickBot="1">
      <c r="A8" s="240"/>
      <c r="B8" s="240"/>
      <c r="C8" s="240"/>
      <c r="D8" s="240"/>
      <c r="E8" s="240"/>
      <c r="F8" s="240"/>
      <c r="G8" s="8"/>
      <c r="H8" s="150" t="s">
        <v>15</v>
      </c>
      <c r="I8" s="9"/>
      <c r="J8" s="150" t="s">
        <v>15</v>
      </c>
      <c r="K8" s="9"/>
      <c r="L8" s="150" t="s">
        <v>14</v>
      </c>
      <c r="M8" s="150" t="s">
        <v>13</v>
      </c>
      <c r="N8" s="231"/>
      <c r="O8" s="248"/>
    </row>
    <row r="9" spans="1:17" s="22" customFormat="1" ht="15.6" customHeight="1" thickBot="1">
      <c r="A9" s="234" t="s">
        <v>26</v>
      </c>
      <c r="B9" s="235"/>
      <c r="C9" s="235"/>
      <c r="D9" s="235"/>
      <c r="E9" s="235"/>
      <c r="F9" s="235"/>
      <c r="G9" s="10">
        <f>SMALL(G10:G48,1)</f>
        <v>28.92</v>
      </c>
      <c r="H9" s="151"/>
      <c r="I9" s="11">
        <v>10</v>
      </c>
      <c r="J9" s="153"/>
      <c r="K9" s="12">
        <v>31</v>
      </c>
      <c r="L9" s="155"/>
      <c r="M9" s="156"/>
      <c r="N9" s="231"/>
      <c r="O9" s="248"/>
    </row>
    <row r="10" spans="1:17" s="38" customFormat="1" ht="16.899999999999999" customHeight="1">
      <c r="A10" s="165">
        <v>1</v>
      </c>
      <c r="B10" s="123" t="s">
        <v>36</v>
      </c>
      <c r="C10" s="123" t="s">
        <v>37</v>
      </c>
      <c r="D10" s="123" t="s">
        <v>28</v>
      </c>
      <c r="E10" s="138">
        <v>40731</v>
      </c>
      <c r="F10" s="100" t="s">
        <v>60</v>
      </c>
      <c r="G10" s="29">
        <v>28.92</v>
      </c>
      <c r="H10" s="30">
        <f t="shared" ref="H10:H24" si="0">40*$G$9/G10</f>
        <v>40.000000000000007</v>
      </c>
      <c r="I10" s="31">
        <v>9.6999999999999993</v>
      </c>
      <c r="J10" s="30">
        <f t="shared" ref="J10:J25" si="1">40*I10/$I$9</f>
        <v>38.799999999999997</v>
      </c>
      <c r="K10" s="32">
        <v>17</v>
      </c>
      <c r="L10" s="30">
        <f t="shared" ref="L10:L25" si="2">20*K10/$K$9</f>
        <v>10.96774193548387</v>
      </c>
      <c r="M10" s="30">
        <f t="shared" ref="M10:M25" si="3">H10+J10+L10</f>
        <v>89.767741935483883</v>
      </c>
      <c r="N10" s="197" t="s">
        <v>142</v>
      </c>
      <c r="O10" s="34" t="s">
        <v>66</v>
      </c>
    </row>
    <row r="11" spans="1:17" s="38" customFormat="1" ht="16.899999999999999" customHeight="1">
      <c r="A11" s="165">
        <v>2</v>
      </c>
      <c r="B11" s="166" t="s">
        <v>157</v>
      </c>
      <c r="C11" s="166" t="s">
        <v>158</v>
      </c>
      <c r="D11" s="166" t="s">
        <v>46</v>
      </c>
      <c r="E11" s="104">
        <v>40923</v>
      </c>
      <c r="F11" s="167" t="s">
        <v>152</v>
      </c>
      <c r="G11" s="28">
        <v>35.99</v>
      </c>
      <c r="H11" s="30">
        <f t="shared" si="0"/>
        <v>32.142261739372053</v>
      </c>
      <c r="I11" s="31">
        <v>8.1</v>
      </c>
      <c r="J11" s="30">
        <f t="shared" si="1"/>
        <v>32.4</v>
      </c>
      <c r="K11" s="33">
        <v>25</v>
      </c>
      <c r="L11" s="30">
        <f t="shared" si="2"/>
        <v>16.129032258064516</v>
      </c>
      <c r="M11" s="30">
        <f t="shared" si="3"/>
        <v>80.671293997436564</v>
      </c>
      <c r="N11" s="197" t="s">
        <v>143</v>
      </c>
      <c r="O11" s="168" t="s">
        <v>89</v>
      </c>
    </row>
    <row r="12" spans="1:17" s="38" customFormat="1" ht="16.899999999999999" customHeight="1">
      <c r="A12" s="165">
        <v>3</v>
      </c>
      <c r="B12" s="123" t="s">
        <v>33</v>
      </c>
      <c r="C12" s="123" t="s">
        <v>34</v>
      </c>
      <c r="D12" s="123" t="s">
        <v>35</v>
      </c>
      <c r="E12" s="104">
        <v>40760</v>
      </c>
      <c r="F12" s="123" t="s">
        <v>60</v>
      </c>
      <c r="G12" s="169">
        <v>32.53</v>
      </c>
      <c r="H12" s="170">
        <f t="shared" si="0"/>
        <v>35.561020596372586</v>
      </c>
      <c r="I12" s="171">
        <v>8.1</v>
      </c>
      <c r="J12" s="170">
        <f t="shared" si="1"/>
        <v>32.4</v>
      </c>
      <c r="K12" s="172">
        <v>17</v>
      </c>
      <c r="L12" s="170">
        <f t="shared" si="2"/>
        <v>10.96774193548387</v>
      </c>
      <c r="M12" s="170">
        <f t="shared" si="3"/>
        <v>78.928762531856449</v>
      </c>
      <c r="N12" s="197" t="s">
        <v>143</v>
      </c>
      <c r="O12" s="34" t="s">
        <v>66</v>
      </c>
    </row>
    <row r="13" spans="1:17" s="50" customFormat="1" ht="16.899999999999999" customHeight="1">
      <c r="A13" s="165">
        <v>4</v>
      </c>
      <c r="B13" s="124" t="s">
        <v>40</v>
      </c>
      <c r="C13" s="124" t="s">
        <v>41</v>
      </c>
      <c r="D13" s="124" t="s">
        <v>42</v>
      </c>
      <c r="E13" s="131">
        <v>40667</v>
      </c>
      <c r="F13" s="124" t="s">
        <v>60</v>
      </c>
      <c r="G13" s="28">
        <v>46.15</v>
      </c>
      <c r="H13" s="30">
        <f t="shared" si="0"/>
        <v>25.066088840736732</v>
      </c>
      <c r="I13" s="31">
        <v>8.8000000000000007</v>
      </c>
      <c r="J13" s="30">
        <f t="shared" si="1"/>
        <v>35.200000000000003</v>
      </c>
      <c r="K13" s="33">
        <v>12</v>
      </c>
      <c r="L13" s="30">
        <f t="shared" si="2"/>
        <v>7.741935483870968</v>
      </c>
      <c r="M13" s="30">
        <f t="shared" si="3"/>
        <v>68.008024324607703</v>
      </c>
      <c r="N13" s="197" t="s">
        <v>143</v>
      </c>
      <c r="O13" s="34" t="s">
        <v>66</v>
      </c>
    </row>
    <row r="14" spans="1:17" s="16" customFormat="1" ht="16.899999999999999" customHeight="1">
      <c r="A14" s="36">
        <v>5</v>
      </c>
      <c r="B14" s="133" t="s">
        <v>162</v>
      </c>
      <c r="C14" s="133" t="s">
        <v>163</v>
      </c>
      <c r="D14" s="133" t="s">
        <v>137</v>
      </c>
      <c r="E14" s="89">
        <v>40923</v>
      </c>
      <c r="F14" s="121" t="s">
        <v>164</v>
      </c>
      <c r="G14" s="14">
        <v>39.44</v>
      </c>
      <c r="H14" s="157">
        <f t="shared" si="0"/>
        <v>29.330628803245443</v>
      </c>
      <c r="I14" s="7">
        <v>6.7</v>
      </c>
      <c r="J14" s="157">
        <f t="shared" si="1"/>
        <v>26.8</v>
      </c>
      <c r="K14" s="15">
        <v>18</v>
      </c>
      <c r="L14" s="157">
        <f t="shared" si="2"/>
        <v>11.612903225806452</v>
      </c>
      <c r="M14" s="157">
        <f t="shared" si="3"/>
        <v>67.743532029051892</v>
      </c>
      <c r="N14" s="13"/>
      <c r="O14" s="147" t="s">
        <v>70</v>
      </c>
    </row>
    <row r="15" spans="1:17" s="16" customFormat="1" ht="16.899999999999999" customHeight="1">
      <c r="A15" s="36">
        <v>6</v>
      </c>
      <c r="B15" s="120" t="s">
        <v>154</v>
      </c>
      <c r="C15" s="120" t="s">
        <v>155</v>
      </c>
      <c r="D15" s="120" t="s">
        <v>72</v>
      </c>
      <c r="E15" s="122">
        <v>40711</v>
      </c>
      <c r="F15" s="121" t="s">
        <v>133</v>
      </c>
      <c r="G15" s="14">
        <v>40.36</v>
      </c>
      <c r="H15" s="157">
        <f t="shared" si="0"/>
        <v>28.662041625371661</v>
      </c>
      <c r="I15" s="7">
        <v>8.5</v>
      </c>
      <c r="J15" s="157">
        <f t="shared" si="1"/>
        <v>34</v>
      </c>
      <c r="K15" s="15">
        <v>6</v>
      </c>
      <c r="L15" s="157">
        <f t="shared" si="2"/>
        <v>3.870967741935484</v>
      </c>
      <c r="M15" s="157">
        <f t="shared" si="3"/>
        <v>66.533009367307145</v>
      </c>
      <c r="N15" s="13"/>
      <c r="O15" s="133" t="s">
        <v>136</v>
      </c>
    </row>
    <row r="16" spans="1:17" s="16" customFormat="1" ht="16.899999999999999" customHeight="1">
      <c r="A16" s="36">
        <v>7</v>
      </c>
      <c r="B16" s="44" t="s">
        <v>43</v>
      </c>
      <c r="C16" s="44" t="s">
        <v>44</v>
      </c>
      <c r="D16" s="44" t="s">
        <v>45</v>
      </c>
      <c r="E16" s="40">
        <v>40584</v>
      </c>
      <c r="F16" s="35" t="s">
        <v>62</v>
      </c>
      <c r="G16" s="52">
        <v>49.18</v>
      </c>
      <c r="H16" s="152">
        <f t="shared" si="0"/>
        <v>23.521756811712081</v>
      </c>
      <c r="I16" s="41">
        <v>7.8</v>
      </c>
      <c r="J16" s="152">
        <f t="shared" si="1"/>
        <v>31.2</v>
      </c>
      <c r="K16" s="51">
        <v>18</v>
      </c>
      <c r="L16" s="152">
        <f t="shared" si="2"/>
        <v>11.612903225806452</v>
      </c>
      <c r="M16" s="152">
        <f t="shared" si="3"/>
        <v>66.334660037518532</v>
      </c>
      <c r="N16" s="37"/>
      <c r="O16" s="39" t="s">
        <v>134</v>
      </c>
    </row>
    <row r="17" spans="1:15" s="16" customFormat="1" ht="16.899999999999999" customHeight="1">
      <c r="A17" s="36">
        <v>8</v>
      </c>
      <c r="B17" s="48" t="s">
        <v>144</v>
      </c>
      <c r="C17" s="48" t="s">
        <v>76</v>
      </c>
      <c r="D17" s="48" t="s">
        <v>31</v>
      </c>
      <c r="E17" s="54">
        <v>40677</v>
      </c>
      <c r="F17" s="53" t="s">
        <v>88</v>
      </c>
      <c r="G17" s="52">
        <v>50.01</v>
      </c>
      <c r="H17" s="152">
        <f t="shared" si="0"/>
        <v>23.131373725254953</v>
      </c>
      <c r="I17" s="41">
        <v>6.8</v>
      </c>
      <c r="J17" s="152">
        <f t="shared" si="1"/>
        <v>27.2</v>
      </c>
      <c r="K17" s="51">
        <v>16</v>
      </c>
      <c r="L17" s="152">
        <f t="shared" si="2"/>
        <v>10.32258064516129</v>
      </c>
      <c r="M17" s="152">
        <f t="shared" si="3"/>
        <v>60.653954370416237</v>
      </c>
      <c r="N17" s="37"/>
      <c r="O17" s="53" t="s">
        <v>69</v>
      </c>
    </row>
    <row r="18" spans="1:15" s="16" customFormat="1" ht="16.899999999999999" customHeight="1">
      <c r="A18" s="36">
        <v>9</v>
      </c>
      <c r="B18" s="125" t="s">
        <v>138</v>
      </c>
      <c r="C18" s="125" t="s">
        <v>50</v>
      </c>
      <c r="D18" s="125" t="s">
        <v>38</v>
      </c>
      <c r="E18" s="137">
        <v>40973</v>
      </c>
      <c r="F18" s="133" t="s">
        <v>151</v>
      </c>
      <c r="G18" s="14">
        <v>53.33</v>
      </c>
      <c r="H18" s="157">
        <f t="shared" si="0"/>
        <v>21.691355709731862</v>
      </c>
      <c r="I18" s="7">
        <v>7.3</v>
      </c>
      <c r="J18" s="157">
        <f t="shared" si="1"/>
        <v>29.2</v>
      </c>
      <c r="K18" s="15">
        <v>15</v>
      </c>
      <c r="L18" s="157">
        <f t="shared" si="2"/>
        <v>9.67741935483871</v>
      </c>
      <c r="M18" s="157">
        <f t="shared" si="3"/>
        <v>60.568775064570573</v>
      </c>
      <c r="N18" s="13"/>
      <c r="O18" s="125" t="s">
        <v>68</v>
      </c>
    </row>
    <row r="19" spans="1:15" s="16" customFormat="1" ht="16.899999999999999" customHeight="1">
      <c r="A19" s="36">
        <v>10</v>
      </c>
      <c r="B19" s="120" t="s">
        <v>146</v>
      </c>
      <c r="C19" s="120" t="s">
        <v>50</v>
      </c>
      <c r="D19" s="120" t="s">
        <v>29</v>
      </c>
      <c r="E19" s="59">
        <v>40654</v>
      </c>
      <c r="F19" s="97" t="s">
        <v>151</v>
      </c>
      <c r="G19" s="14">
        <v>53.26</v>
      </c>
      <c r="H19" s="157">
        <f t="shared" si="0"/>
        <v>21.719864814119418</v>
      </c>
      <c r="I19" s="7">
        <v>7.1</v>
      </c>
      <c r="J19" s="157">
        <f t="shared" si="1"/>
        <v>28.4</v>
      </c>
      <c r="K19" s="15">
        <v>12</v>
      </c>
      <c r="L19" s="157">
        <f t="shared" si="2"/>
        <v>7.741935483870968</v>
      </c>
      <c r="M19" s="157">
        <f t="shared" si="3"/>
        <v>57.861800297990385</v>
      </c>
      <c r="N19" s="13"/>
      <c r="O19" s="125" t="s">
        <v>113</v>
      </c>
    </row>
    <row r="20" spans="1:15" s="16" customFormat="1" ht="16.899999999999999" customHeight="1">
      <c r="A20" s="36">
        <v>11</v>
      </c>
      <c r="B20" s="120" t="s">
        <v>55</v>
      </c>
      <c r="C20" s="120" t="s">
        <v>56</v>
      </c>
      <c r="D20" s="120" t="s">
        <v>51</v>
      </c>
      <c r="E20" s="101">
        <v>40617</v>
      </c>
      <c r="F20" s="97" t="s">
        <v>151</v>
      </c>
      <c r="G20" s="14">
        <v>49.29</v>
      </c>
      <c r="H20" s="157">
        <f t="shared" si="0"/>
        <v>23.469263542300673</v>
      </c>
      <c r="I20" s="7">
        <v>5.8</v>
      </c>
      <c r="J20" s="157">
        <f t="shared" si="1"/>
        <v>23.2</v>
      </c>
      <c r="K20" s="15">
        <v>12</v>
      </c>
      <c r="L20" s="157">
        <f t="shared" si="2"/>
        <v>7.741935483870968</v>
      </c>
      <c r="M20" s="157">
        <f t="shared" si="3"/>
        <v>54.411199026171637</v>
      </c>
      <c r="N20" s="13"/>
      <c r="O20" s="125" t="s">
        <v>68</v>
      </c>
    </row>
    <row r="21" spans="1:15" s="16" customFormat="1" ht="16.899999999999999" customHeight="1">
      <c r="A21" s="36">
        <v>12</v>
      </c>
      <c r="B21" s="134" t="s">
        <v>147</v>
      </c>
      <c r="C21" s="134" t="s">
        <v>148</v>
      </c>
      <c r="D21" s="134" t="s">
        <v>149</v>
      </c>
      <c r="E21" s="135">
        <v>40753</v>
      </c>
      <c r="F21" s="136" t="s">
        <v>61</v>
      </c>
      <c r="G21" s="14">
        <v>48.38</v>
      </c>
      <c r="H21" s="157">
        <f t="shared" si="0"/>
        <v>23.910706903679209</v>
      </c>
      <c r="I21" s="7">
        <v>5.05</v>
      </c>
      <c r="J21" s="157">
        <f t="shared" si="1"/>
        <v>20.2</v>
      </c>
      <c r="K21" s="15">
        <v>10</v>
      </c>
      <c r="L21" s="157">
        <f t="shared" si="2"/>
        <v>6.4516129032258061</v>
      </c>
      <c r="M21" s="157">
        <f t="shared" si="3"/>
        <v>50.562319806905016</v>
      </c>
      <c r="N21" s="13"/>
      <c r="O21" s="143" t="s">
        <v>153</v>
      </c>
    </row>
    <row r="22" spans="1:15" s="16" customFormat="1" ht="16.899999999999999" customHeight="1">
      <c r="A22" s="36">
        <v>13</v>
      </c>
      <c r="B22" s="159" t="s">
        <v>82</v>
      </c>
      <c r="C22" s="159" t="s">
        <v>165</v>
      </c>
      <c r="D22" s="159" t="s">
        <v>166</v>
      </c>
      <c r="E22" s="161">
        <v>40851</v>
      </c>
      <c r="F22" s="163" t="s">
        <v>151</v>
      </c>
      <c r="G22" s="14">
        <v>49.47</v>
      </c>
      <c r="H22" s="157">
        <f t="shared" si="0"/>
        <v>23.38386901152214</v>
      </c>
      <c r="I22" s="7">
        <v>3.9</v>
      </c>
      <c r="J22" s="157">
        <f t="shared" si="1"/>
        <v>15.6</v>
      </c>
      <c r="K22" s="15">
        <v>18</v>
      </c>
      <c r="L22" s="157">
        <f t="shared" si="2"/>
        <v>11.612903225806452</v>
      </c>
      <c r="M22" s="157">
        <f t="shared" si="3"/>
        <v>50.596772237328594</v>
      </c>
      <c r="N22" s="13"/>
      <c r="O22" s="164" t="s">
        <v>113</v>
      </c>
    </row>
    <row r="23" spans="1:15" s="16" customFormat="1" ht="16.899999999999999" customHeight="1">
      <c r="A23" s="36">
        <v>14</v>
      </c>
      <c r="B23" s="160" t="s">
        <v>79</v>
      </c>
      <c r="C23" s="160" t="s">
        <v>117</v>
      </c>
      <c r="D23" s="160" t="s">
        <v>52</v>
      </c>
      <c r="E23" s="162">
        <v>40782</v>
      </c>
      <c r="F23" s="139" t="s">
        <v>61</v>
      </c>
      <c r="G23" s="14">
        <v>44.43</v>
      </c>
      <c r="H23" s="157">
        <f t="shared" si="0"/>
        <v>26.036461850101286</v>
      </c>
      <c r="I23" s="7">
        <v>4.3</v>
      </c>
      <c r="J23" s="157">
        <f t="shared" si="1"/>
        <v>17.2</v>
      </c>
      <c r="K23" s="15">
        <v>9</v>
      </c>
      <c r="L23" s="157">
        <f t="shared" si="2"/>
        <v>5.806451612903226</v>
      </c>
      <c r="M23" s="157">
        <f t="shared" si="3"/>
        <v>49.04291346300451</v>
      </c>
      <c r="N23" s="13"/>
      <c r="O23" s="143" t="s">
        <v>153</v>
      </c>
    </row>
    <row r="24" spans="1:15" s="16" customFormat="1" ht="16.899999999999999" customHeight="1">
      <c r="A24" s="36">
        <v>15</v>
      </c>
      <c r="B24" s="120" t="s">
        <v>159</v>
      </c>
      <c r="C24" s="120" t="s">
        <v>140</v>
      </c>
      <c r="D24" s="120" t="s">
        <v>160</v>
      </c>
      <c r="E24" s="130">
        <v>40778</v>
      </c>
      <c r="F24" s="95" t="s">
        <v>63</v>
      </c>
      <c r="G24" s="14">
        <v>58.74</v>
      </c>
      <c r="H24" s="157">
        <f t="shared" si="0"/>
        <v>19.693564862104189</v>
      </c>
      <c r="I24" s="7">
        <v>3.6</v>
      </c>
      <c r="J24" s="157">
        <f t="shared" si="1"/>
        <v>14.4</v>
      </c>
      <c r="K24" s="15">
        <v>13</v>
      </c>
      <c r="L24" s="157">
        <f t="shared" si="2"/>
        <v>8.387096774193548</v>
      </c>
      <c r="M24" s="157">
        <f t="shared" si="3"/>
        <v>42.480661636297739</v>
      </c>
      <c r="N24" s="13"/>
      <c r="O24" s="127" t="s">
        <v>161</v>
      </c>
    </row>
    <row r="25" spans="1:15" s="62" customFormat="1" ht="16.149999999999999" customHeight="1">
      <c r="A25" s="36">
        <v>16</v>
      </c>
      <c r="B25" s="96" t="s">
        <v>209</v>
      </c>
      <c r="C25" s="96" t="s">
        <v>210</v>
      </c>
      <c r="D25" s="96" t="s">
        <v>38</v>
      </c>
      <c r="E25" s="89">
        <v>40668</v>
      </c>
      <c r="F25" s="98" t="s">
        <v>164</v>
      </c>
      <c r="G25" s="67"/>
      <c r="H25" s="152">
        <v>0</v>
      </c>
      <c r="I25" s="66"/>
      <c r="J25" s="152">
        <f t="shared" si="1"/>
        <v>0</v>
      </c>
      <c r="K25" s="64">
        <v>9</v>
      </c>
      <c r="L25" s="152">
        <f t="shared" si="2"/>
        <v>5.806451612903226</v>
      </c>
      <c r="M25" s="152">
        <f t="shared" si="3"/>
        <v>5.806451612903226</v>
      </c>
      <c r="N25" s="63"/>
      <c r="O25" s="99" t="s">
        <v>211</v>
      </c>
    </row>
    <row r="26" spans="1:15">
      <c r="A26" s="17"/>
      <c r="B26" s="17"/>
      <c r="C26" s="17"/>
      <c r="D26" s="17"/>
    </row>
    <row r="27" spans="1:15" ht="15.75" customHeight="1">
      <c r="A27" s="17"/>
      <c r="B27" s="18"/>
      <c r="C27" s="19"/>
      <c r="D27" s="19"/>
      <c r="E27" s="19"/>
      <c r="F27" s="19"/>
      <c r="G27" s="24"/>
      <c r="H27" s="19"/>
      <c r="L27" s="3"/>
      <c r="N27" s="4"/>
      <c r="O27" s="3"/>
    </row>
    <row r="28" spans="1:15" ht="18.75">
      <c r="A28" s="17"/>
      <c r="B28" s="17"/>
      <c r="C28" s="17"/>
      <c r="D28" s="246" t="s">
        <v>168</v>
      </c>
      <c r="E28" s="246"/>
      <c r="F28" s="57" t="s">
        <v>169</v>
      </c>
      <c r="G28" s="1"/>
      <c r="L28" s="3"/>
      <c r="N28" s="4"/>
      <c r="O28" s="3"/>
    </row>
    <row r="29" spans="1:15" ht="18.75">
      <c r="A29" s="17"/>
      <c r="B29" s="18"/>
      <c r="C29" s="19"/>
      <c r="D29" s="247" t="s">
        <v>167</v>
      </c>
      <c r="E29" s="247"/>
      <c r="F29" s="56" t="s">
        <v>170</v>
      </c>
      <c r="G29" s="1"/>
      <c r="L29" s="3"/>
      <c r="N29" s="4"/>
      <c r="O29" s="3"/>
    </row>
    <row r="30" spans="1:15" ht="18.75">
      <c r="A30" s="17"/>
      <c r="B30" s="17"/>
      <c r="C30" s="17"/>
      <c r="D30" s="17"/>
      <c r="F30" s="55" t="s">
        <v>171</v>
      </c>
    </row>
    <row r="31" spans="1:15" ht="18.75">
      <c r="A31" s="17"/>
      <c r="B31" s="17"/>
      <c r="C31" s="17"/>
      <c r="D31" s="17"/>
      <c r="F31" s="55" t="s">
        <v>172</v>
      </c>
    </row>
    <row r="32" spans="1:15" ht="18.75">
      <c r="A32" s="17"/>
      <c r="B32" s="17"/>
      <c r="C32" s="17"/>
      <c r="D32" s="17"/>
      <c r="F32" s="55" t="s">
        <v>173</v>
      </c>
    </row>
    <row r="33" spans="1:6" ht="18.75">
      <c r="A33" s="17"/>
      <c r="B33" s="17"/>
      <c r="C33" s="17"/>
      <c r="D33" s="17"/>
      <c r="F33" s="60" t="s">
        <v>174</v>
      </c>
    </row>
    <row r="34" spans="1:6" ht="18.75">
      <c r="A34" s="17"/>
      <c r="B34" s="17"/>
      <c r="C34" s="17"/>
      <c r="D34" s="17"/>
      <c r="F34" s="60" t="s">
        <v>175</v>
      </c>
    </row>
    <row r="35" spans="1:6" ht="18.75">
      <c r="A35" s="17"/>
      <c r="B35" s="17"/>
      <c r="C35" s="17"/>
      <c r="D35" s="17"/>
      <c r="F35" s="60" t="s">
        <v>176</v>
      </c>
    </row>
    <row r="36" spans="1:6">
      <c r="A36" s="17"/>
      <c r="B36" s="17"/>
      <c r="C36" s="17"/>
      <c r="D36" s="17"/>
      <c r="F36" s="1"/>
    </row>
    <row r="37" spans="1:6">
      <c r="A37" s="17"/>
      <c r="B37" s="17"/>
      <c r="C37" s="17"/>
      <c r="D37" s="17"/>
    </row>
    <row r="38" spans="1:6">
      <c r="A38" s="17"/>
      <c r="B38" s="17"/>
      <c r="C38" s="17"/>
      <c r="D38" s="17"/>
    </row>
    <row r="39" spans="1:6">
      <c r="A39" s="17"/>
      <c r="B39" s="17"/>
      <c r="C39" s="17"/>
      <c r="D39" s="17"/>
      <c r="F39" s="1"/>
    </row>
    <row r="40" spans="1:6">
      <c r="A40" s="17"/>
      <c r="B40" s="17"/>
      <c r="C40" s="17"/>
      <c r="D40" s="17"/>
    </row>
    <row r="41" spans="1:6">
      <c r="A41" s="17"/>
      <c r="B41" s="17"/>
      <c r="C41" s="17"/>
      <c r="D41" s="17"/>
    </row>
    <row r="42" spans="1:6">
      <c r="A42" s="20"/>
      <c r="B42" s="20"/>
      <c r="C42" s="20"/>
      <c r="D42" s="20"/>
    </row>
  </sheetData>
  <protectedRanges>
    <protectedRange password="CA9C" sqref="I9:I25" name="Диапазон2"/>
    <protectedRange password="CA9C" sqref="B10:G25" name="Диапазон1"/>
  </protectedRanges>
  <sortState ref="A10:O25">
    <sortCondition descending="1" ref="M10:M25"/>
  </sortState>
  <customSheetViews>
    <customSheetView guid="{E089515C-7A47-489C-8BF8-B76124DF728F}" scale="90">
      <selection activeCell="D16" sqref="D16"/>
      <pageMargins left="0.35433070866141736" right="0.35433070866141736" top="0.39370078740157483" bottom="0.39370078740157483" header="0" footer="0"/>
      <pageSetup paperSize="9" scale="75" orientation="landscape" r:id="rId1"/>
      <headerFooter alignWithMargins="0"/>
    </customSheetView>
  </customSheetViews>
  <mergeCells count="19">
    <mergeCell ref="A1:N1"/>
    <mergeCell ref="A2:N2"/>
    <mergeCell ref="A3:E3"/>
    <mergeCell ref="A4:E4"/>
    <mergeCell ref="N5:N9"/>
    <mergeCell ref="A9:F9"/>
    <mergeCell ref="E5:E8"/>
    <mergeCell ref="F5:F8"/>
    <mergeCell ref="G5:H6"/>
    <mergeCell ref="I5:J6"/>
    <mergeCell ref="K5:L6"/>
    <mergeCell ref="M5:M7"/>
    <mergeCell ref="A5:A8"/>
    <mergeCell ref="D29:E29"/>
    <mergeCell ref="D28:E28"/>
    <mergeCell ref="B5:B8"/>
    <mergeCell ref="O5:O9"/>
    <mergeCell ref="C5:C8"/>
    <mergeCell ref="D5:D8"/>
  </mergeCells>
  <pageMargins left="0.35433070866141736" right="0.35433070866141736" top="0.39370078740157483" bottom="0.39370078740157483" header="0" footer="0"/>
  <pageSetup paperSize="9" scale="7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tabSelected="1" zoomScale="90" zoomScaleNormal="90" workbookViewId="0">
      <selection activeCell="O13" sqref="O13"/>
    </sheetView>
  </sheetViews>
  <sheetFormatPr defaultColWidth="8.85546875" defaultRowHeight="15.75"/>
  <cols>
    <col min="1" max="1" width="4.140625" style="22" customWidth="1"/>
    <col min="2" max="2" width="13.28515625" style="22" customWidth="1"/>
    <col min="3" max="3" width="11.7109375" style="22" customWidth="1"/>
    <col min="4" max="4" width="15.7109375" style="22" customWidth="1"/>
    <col min="5" max="5" width="12.140625" style="22" customWidth="1"/>
    <col min="6" max="6" width="45.570312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8.28515625" style="1" customWidth="1"/>
    <col min="15" max="15" width="36.28515625" style="1" customWidth="1"/>
    <col min="16" max="16384" width="8.85546875" style="1"/>
  </cols>
  <sheetData>
    <row r="1" spans="1:17">
      <c r="A1" s="226" t="s">
        <v>18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7">
      <c r="A2" s="227" t="s">
        <v>244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3"/>
      <c r="P2" s="23"/>
      <c r="Q2" s="23"/>
    </row>
    <row r="3" spans="1:17">
      <c r="A3" s="228" t="s">
        <v>242</v>
      </c>
      <c r="B3" s="228"/>
      <c r="C3" s="228"/>
      <c r="D3" s="228"/>
      <c r="E3" s="229"/>
      <c r="N3" s="5"/>
    </row>
    <row r="4" spans="1:17" ht="48" customHeight="1">
      <c r="A4" s="236" t="s">
        <v>17</v>
      </c>
      <c r="B4" s="236"/>
      <c r="C4" s="236"/>
      <c r="D4" s="236"/>
      <c r="E4" s="237"/>
      <c r="F4" s="6"/>
    </row>
    <row r="5" spans="1:17" s="22" customFormat="1" ht="15.75" customHeight="1">
      <c r="A5" s="238" t="s">
        <v>0</v>
      </c>
      <c r="B5" s="238" t="s">
        <v>9</v>
      </c>
      <c r="C5" s="238" t="s">
        <v>10</v>
      </c>
      <c r="D5" s="238" t="s">
        <v>11</v>
      </c>
      <c r="E5" s="238" t="s">
        <v>110</v>
      </c>
      <c r="F5" s="238" t="s">
        <v>7</v>
      </c>
      <c r="G5" s="232" t="s">
        <v>16</v>
      </c>
      <c r="H5" s="232"/>
      <c r="I5" s="232" t="s">
        <v>8</v>
      </c>
      <c r="J5" s="232"/>
      <c r="K5" s="232" t="s">
        <v>1</v>
      </c>
      <c r="L5" s="232"/>
      <c r="M5" s="250" t="s">
        <v>12</v>
      </c>
      <c r="N5" s="230" t="s">
        <v>3</v>
      </c>
      <c r="O5" s="251" t="s">
        <v>65</v>
      </c>
    </row>
    <row r="6" spans="1:17" s="22" customFormat="1">
      <c r="A6" s="239"/>
      <c r="B6" s="239"/>
      <c r="C6" s="239"/>
      <c r="D6" s="239"/>
      <c r="E6" s="239"/>
      <c r="F6" s="239"/>
      <c r="G6" s="232"/>
      <c r="H6" s="232"/>
      <c r="I6" s="232"/>
      <c r="J6" s="232"/>
      <c r="K6" s="232"/>
      <c r="L6" s="232"/>
      <c r="M6" s="250"/>
      <c r="N6" s="231"/>
      <c r="O6" s="251"/>
    </row>
    <row r="7" spans="1:17" s="22" customFormat="1" ht="25.5">
      <c r="A7" s="239"/>
      <c r="B7" s="239"/>
      <c r="C7" s="239"/>
      <c r="D7" s="239"/>
      <c r="E7" s="239"/>
      <c r="F7" s="239"/>
      <c r="G7" s="7" t="s">
        <v>4</v>
      </c>
      <c r="H7" s="150" t="s">
        <v>5</v>
      </c>
      <c r="I7" s="7" t="s">
        <v>6</v>
      </c>
      <c r="J7" s="150" t="s">
        <v>5</v>
      </c>
      <c r="K7" s="7" t="s">
        <v>2</v>
      </c>
      <c r="L7" s="154" t="s">
        <v>5</v>
      </c>
      <c r="M7" s="250"/>
      <c r="N7" s="231"/>
      <c r="O7" s="251"/>
    </row>
    <row r="8" spans="1:17" s="22" customFormat="1" ht="16.5" thickBot="1">
      <c r="A8" s="240"/>
      <c r="B8" s="240"/>
      <c r="C8" s="240"/>
      <c r="D8" s="240"/>
      <c r="E8" s="240"/>
      <c r="F8" s="240"/>
      <c r="G8" s="8"/>
      <c r="H8" s="150" t="s">
        <v>15</v>
      </c>
      <c r="I8" s="9"/>
      <c r="J8" s="150" t="s">
        <v>15</v>
      </c>
      <c r="K8" s="9"/>
      <c r="L8" s="150" t="s">
        <v>14</v>
      </c>
      <c r="M8" s="150" t="s">
        <v>13</v>
      </c>
      <c r="N8" s="231"/>
      <c r="O8" s="251"/>
    </row>
    <row r="9" spans="1:17" s="22" customFormat="1" ht="16.5" thickBot="1">
      <c r="A9" s="234" t="s">
        <v>25</v>
      </c>
      <c r="B9" s="235"/>
      <c r="C9" s="235"/>
      <c r="D9" s="235"/>
      <c r="E9" s="235"/>
      <c r="F9" s="235"/>
      <c r="G9" s="10">
        <v>32.64</v>
      </c>
      <c r="H9" s="151"/>
      <c r="I9" s="11">
        <v>10</v>
      </c>
      <c r="J9" s="153"/>
      <c r="K9" s="12">
        <v>50</v>
      </c>
      <c r="L9" s="155"/>
      <c r="M9" s="156"/>
      <c r="N9" s="231"/>
      <c r="O9" s="251"/>
    </row>
    <row r="10" spans="1:17" s="47" customFormat="1" ht="27" customHeight="1">
      <c r="A10" s="203">
        <v>1</v>
      </c>
      <c r="B10" s="208" t="s">
        <v>224</v>
      </c>
      <c r="C10" s="208" t="s">
        <v>74</v>
      </c>
      <c r="D10" s="208" t="s">
        <v>73</v>
      </c>
      <c r="E10" s="209">
        <v>40313</v>
      </c>
      <c r="F10" s="198" t="s">
        <v>87</v>
      </c>
      <c r="G10" s="29">
        <v>34.770000000000003</v>
      </c>
      <c r="H10" s="30">
        <f>40*$G$9/G10</f>
        <v>37.549611734253659</v>
      </c>
      <c r="I10" s="31">
        <v>8</v>
      </c>
      <c r="J10" s="30">
        <f>40*I10/$I$9</f>
        <v>32</v>
      </c>
      <c r="K10" s="32">
        <v>48</v>
      </c>
      <c r="L10" s="30">
        <f>20*K10/$K$9</f>
        <v>19.2</v>
      </c>
      <c r="M10" s="30">
        <f>H10+J10+L10</f>
        <v>88.749611734253662</v>
      </c>
      <c r="N10" s="197" t="s">
        <v>142</v>
      </c>
      <c r="O10" s="198" t="s">
        <v>68</v>
      </c>
    </row>
    <row r="11" spans="1:17" s="47" customFormat="1" ht="27" customHeight="1">
      <c r="A11" s="203">
        <v>2</v>
      </c>
      <c r="B11" s="208" t="s">
        <v>231</v>
      </c>
      <c r="C11" s="208" t="s">
        <v>232</v>
      </c>
      <c r="D11" s="208" t="s">
        <v>46</v>
      </c>
      <c r="E11" s="104">
        <v>40312</v>
      </c>
      <c r="F11" s="100" t="s">
        <v>87</v>
      </c>
      <c r="G11" s="28">
        <v>32.64</v>
      </c>
      <c r="H11" s="30">
        <f>40*$G$9/G11</f>
        <v>40</v>
      </c>
      <c r="I11" s="31">
        <v>8.1</v>
      </c>
      <c r="J11" s="30">
        <f>40*I11/$I$9</f>
        <v>32.4</v>
      </c>
      <c r="K11" s="33">
        <v>32</v>
      </c>
      <c r="L11" s="30">
        <f>20*K11/$K$9</f>
        <v>12.8</v>
      </c>
      <c r="M11" s="30">
        <f>H11+J11+L11</f>
        <v>85.2</v>
      </c>
      <c r="N11" s="197" t="s">
        <v>143</v>
      </c>
      <c r="O11" s="100" t="s">
        <v>68</v>
      </c>
    </row>
    <row r="12" spans="1:17" s="47" customFormat="1" ht="27" customHeight="1">
      <c r="A12" s="203">
        <v>3</v>
      </c>
      <c r="B12" s="34" t="s">
        <v>240</v>
      </c>
      <c r="C12" s="34" t="s">
        <v>56</v>
      </c>
      <c r="D12" s="34" t="s">
        <v>241</v>
      </c>
      <c r="E12" s="210">
        <v>40462</v>
      </c>
      <c r="F12" s="211" t="s">
        <v>152</v>
      </c>
      <c r="G12" s="28">
        <v>37.9</v>
      </c>
      <c r="H12" s="30">
        <f>40*$G$9/G12</f>
        <v>34.448548812664903</v>
      </c>
      <c r="I12" s="31">
        <v>8.6</v>
      </c>
      <c r="J12" s="30">
        <f>40*I12/$I$9</f>
        <v>34.4</v>
      </c>
      <c r="K12" s="33">
        <v>24</v>
      </c>
      <c r="L12" s="30">
        <f>20*K12/$K$9</f>
        <v>9.6</v>
      </c>
      <c r="M12" s="30">
        <f>H12+J12+L12</f>
        <v>78.448548812664896</v>
      </c>
      <c r="N12" s="197" t="s">
        <v>143</v>
      </c>
      <c r="O12" s="212" t="s">
        <v>89</v>
      </c>
    </row>
    <row r="13" spans="1:17" s="47" customFormat="1" ht="34.5" customHeight="1">
      <c r="A13" s="203">
        <v>4</v>
      </c>
      <c r="B13" s="255" t="s">
        <v>216</v>
      </c>
      <c r="C13" s="255" t="s">
        <v>57</v>
      </c>
      <c r="D13" s="255" t="s">
        <v>156</v>
      </c>
      <c r="E13" s="256">
        <v>40395</v>
      </c>
      <c r="F13" s="198" t="s">
        <v>64</v>
      </c>
      <c r="G13" s="28">
        <v>42.31</v>
      </c>
      <c r="H13" s="30">
        <f>40*$G$9/G13</f>
        <v>30.857953202552583</v>
      </c>
      <c r="I13" s="31">
        <v>8.8000000000000007</v>
      </c>
      <c r="J13" s="30">
        <f>40*I13/$I$9</f>
        <v>35.200000000000003</v>
      </c>
      <c r="K13" s="33">
        <v>22</v>
      </c>
      <c r="L13" s="30">
        <f>20*K13/$K$9</f>
        <v>8.8000000000000007</v>
      </c>
      <c r="M13" s="30">
        <f>H13+J13+L13</f>
        <v>74.857953202552579</v>
      </c>
      <c r="N13" s="197" t="s">
        <v>143</v>
      </c>
      <c r="O13" s="257"/>
    </row>
    <row r="14" spans="1:17" s="50" customFormat="1" ht="27" customHeight="1">
      <c r="A14" s="203">
        <v>5</v>
      </c>
      <c r="B14" s="213" t="s">
        <v>82</v>
      </c>
      <c r="C14" s="213" t="s">
        <v>233</v>
      </c>
      <c r="D14" s="213" t="s">
        <v>73</v>
      </c>
      <c r="E14" s="214">
        <v>40323</v>
      </c>
      <c r="F14" s="215" t="s">
        <v>61</v>
      </c>
      <c r="G14" s="28">
        <v>42.12</v>
      </c>
      <c r="H14" s="30">
        <f>40*$G$9/G14</f>
        <v>30.997150997150996</v>
      </c>
      <c r="I14" s="31">
        <v>6.6</v>
      </c>
      <c r="J14" s="30">
        <f>40*I14/$I$9</f>
        <v>26.4</v>
      </c>
      <c r="K14" s="33">
        <v>37</v>
      </c>
      <c r="L14" s="30">
        <f>20*K14/$K$9</f>
        <v>14.8</v>
      </c>
      <c r="M14" s="30">
        <f>H14+J14+L14</f>
        <v>72.197150997150999</v>
      </c>
      <c r="N14" s="197" t="s">
        <v>143</v>
      </c>
      <c r="O14" s="213" t="s">
        <v>90</v>
      </c>
    </row>
    <row r="15" spans="1:17" s="50" customFormat="1" ht="27" customHeight="1">
      <c r="A15" s="43">
        <v>6</v>
      </c>
      <c r="B15" s="129" t="s">
        <v>217</v>
      </c>
      <c r="C15" s="129" t="s">
        <v>75</v>
      </c>
      <c r="D15" s="129" t="s">
        <v>38</v>
      </c>
      <c r="E15" s="111">
        <v>40392</v>
      </c>
      <c r="F15" s="188" t="s">
        <v>86</v>
      </c>
      <c r="G15" s="42">
        <v>41.41</v>
      </c>
      <c r="H15" s="157">
        <f>40*$G$9/G15</f>
        <v>31.528616276261772</v>
      </c>
      <c r="I15" s="45">
        <v>7.3</v>
      </c>
      <c r="J15" s="157">
        <f>40*I15/$I$9</f>
        <v>29.2</v>
      </c>
      <c r="K15" s="49">
        <v>22</v>
      </c>
      <c r="L15" s="157">
        <f>20*K15/$K$9</f>
        <v>8.8000000000000007</v>
      </c>
      <c r="M15" s="157">
        <f>H15+J15+L15</f>
        <v>69.528616276261772</v>
      </c>
      <c r="N15" s="46"/>
      <c r="O15" s="110"/>
    </row>
    <row r="16" spans="1:17" s="50" customFormat="1" ht="27" customHeight="1">
      <c r="A16" s="43">
        <v>7</v>
      </c>
      <c r="B16" s="129" t="s">
        <v>221</v>
      </c>
      <c r="C16" s="127" t="s">
        <v>222</v>
      </c>
      <c r="D16" s="127" t="s">
        <v>223</v>
      </c>
      <c r="E16" s="109">
        <v>40474</v>
      </c>
      <c r="F16" s="113" t="s">
        <v>150</v>
      </c>
      <c r="G16" s="42">
        <v>39.18</v>
      </c>
      <c r="H16" s="157">
        <f>40*$G$9/G16</f>
        <v>33.323124042879016</v>
      </c>
      <c r="I16" s="45">
        <v>6.4</v>
      </c>
      <c r="J16" s="157">
        <f>40*I16/$I$9</f>
        <v>25.6</v>
      </c>
      <c r="K16" s="49">
        <v>16</v>
      </c>
      <c r="L16" s="157">
        <f>20*K16/$K$9</f>
        <v>6.4</v>
      </c>
      <c r="M16" s="157">
        <f>H16+J16+L16</f>
        <v>65.323124042879016</v>
      </c>
      <c r="N16" s="46"/>
      <c r="O16" s="127" t="s">
        <v>135</v>
      </c>
    </row>
    <row r="17" spans="1:15" s="50" customFormat="1" ht="27" customHeight="1">
      <c r="A17" s="43">
        <v>8</v>
      </c>
      <c r="B17" s="140" t="s">
        <v>229</v>
      </c>
      <c r="C17" s="140" t="s">
        <v>80</v>
      </c>
      <c r="D17" s="140" t="s">
        <v>228</v>
      </c>
      <c r="E17" s="142">
        <v>40392</v>
      </c>
      <c r="F17" s="205" t="s">
        <v>200</v>
      </c>
      <c r="G17" s="14">
        <v>47.73</v>
      </c>
      <c r="H17" s="157">
        <f>40*$G$9/G17</f>
        <v>27.353865493400377</v>
      </c>
      <c r="I17" s="7">
        <v>6.1</v>
      </c>
      <c r="J17" s="157">
        <f>40*I17/$I$9</f>
        <v>24.4</v>
      </c>
      <c r="K17" s="15">
        <v>33</v>
      </c>
      <c r="L17" s="157">
        <f>20*K17/$K$9</f>
        <v>13.2</v>
      </c>
      <c r="M17" s="157">
        <f>H17+J17+L17</f>
        <v>64.953865493400372</v>
      </c>
      <c r="N17" s="13"/>
      <c r="O17" s="103" t="s">
        <v>238</v>
      </c>
    </row>
    <row r="18" spans="1:15" s="16" customFormat="1" ht="27" customHeight="1">
      <c r="A18" s="43">
        <v>9</v>
      </c>
      <c r="B18" s="186" t="s">
        <v>213</v>
      </c>
      <c r="C18" s="107" t="s">
        <v>214</v>
      </c>
      <c r="D18" s="107" t="s">
        <v>38</v>
      </c>
      <c r="E18" s="137">
        <v>40228</v>
      </c>
      <c r="F18" s="112" t="s">
        <v>88</v>
      </c>
      <c r="G18" s="42">
        <v>39.24</v>
      </c>
      <c r="H18" s="157">
        <f>40*$G$9/G18</f>
        <v>33.272171253822627</v>
      </c>
      <c r="I18" s="45">
        <v>4.5</v>
      </c>
      <c r="J18" s="157">
        <f>40*I18/$I$9</f>
        <v>18</v>
      </c>
      <c r="K18" s="49">
        <v>28</v>
      </c>
      <c r="L18" s="157">
        <f>20*K18/$K$9</f>
        <v>11.2</v>
      </c>
      <c r="M18" s="157">
        <f>H18+J18+L18</f>
        <v>62.472171253822623</v>
      </c>
      <c r="N18" s="46"/>
      <c r="O18" s="190" t="s">
        <v>211</v>
      </c>
    </row>
    <row r="19" spans="1:15" s="16" customFormat="1" ht="27" customHeight="1">
      <c r="A19" s="43">
        <v>10</v>
      </c>
      <c r="B19" s="105" t="s">
        <v>212</v>
      </c>
      <c r="C19" s="105" t="s">
        <v>71</v>
      </c>
      <c r="D19" s="105" t="s">
        <v>72</v>
      </c>
      <c r="E19" s="106">
        <v>40580</v>
      </c>
      <c r="F19" s="187" t="s">
        <v>61</v>
      </c>
      <c r="G19" s="42">
        <v>54.29</v>
      </c>
      <c r="H19" s="157">
        <f>40*$G$9/G19</f>
        <v>24.048627739915268</v>
      </c>
      <c r="I19" s="45">
        <v>6.8</v>
      </c>
      <c r="J19" s="157">
        <f>40*I19/$I$9</f>
        <v>27.2</v>
      </c>
      <c r="K19" s="49">
        <v>27</v>
      </c>
      <c r="L19" s="157">
        <f>20*K19/$K$9</f>
        <v>10.8</v>
      </c>
      <c r="M19" s="157">
        <f>H19+J19+L19</f>
        <v>62.048627739915261</v>
      </c>
      <c r="N19" s="46"/>
      <c r="O19" s="105" t="s">
        <v>90</v>
      </c>
    </row>
    <row r="20" spans="1:15" s="16" customFormat="1" ht="27" customHeight="1">
      <c r="A20" s="43">
        <v>11</v>
      </c>
      <c r="B20" s="140" t="s">
        <v>225</v>
      </c>
      <c r="C20" s="140" t="s">
        <v>77</v>
      </c>
      <c r="D20" s="140" t="s">
        <v>78</v>
      </c>
      <c r="E20" s="141">
        <v>40603</v>
      </c>
      <c r="F20" s="115" t="s">
        <v>235</v>
      </c>
      <c r="G20" s="14">
        <v>43.13</v>
      </c>
      <c r="H20" s="157">
        <f>40*$G$9/G20</f>
        <v>30.271272895896125</v>
      </c>
      <c r="I20" s="7">
        <v>5.0999999999999996</v>
      </c>
      <c r="J20" s="157">
        <f>40*I20/$I$9</f>
        <v>20.399999999999999</v>
      </c>
      <c r="K20" s="15">
        <v>27</v>
      </c>
      <c r="L20" s="157">
        <f>20*K20/$K$9</f>
        <v>10.8</v>
      </c>
      <c r="M20" s="157">
        <f>H20+J20+L20</f>
        <v>61.471272895896121</v>
      </c>
      <c r="N20" s="13"/>
      <c r="O20" s="191" t="s">
        <v>237</v>
      </c>
    </row>
    <row r="21" spans="1:15" s="16" customFormat="1" ht="27" customHeight="1">
      <c r="A21" s="43">
        <v>12</v>
      </c>
      <c r="B21" s="107" t="s">
        <v>218</v>
      </c>
      <c r="C21" s="107" t="s">
        <v>219</v>
      </c>
      <c r="D21" s="107" t="s">
        <v>220</v>
      </c>
      <c r="E21" s="137">
        <v>40314</v>
      </c>
      <c r="F21" s="108" t="s">
        <v>88</v>
      </c>
      <c r="G21" s="42">
        <v>36.35</v>
      </c>
      <c r="H21" s="157">
        <f>40*$G$9/G21</f>
        <v>35.917469050894084</v>
      </c>
      <c r="I21" s="45">
        <v>3.5</v>
      </c>
      <c r="J21" s="157">
        <f>40*I21/$I$9</f>
        <v>14</v>
      </c>
      <c r="K21" s="49">
        <v>26</v>
      </c>
      <c r="L21" s="157">
        <f>20*K21/$K$9</f>
        <v>10.4</v>
      </c>
      <c r="M21" s="157">
        <f>H21+J21+L21</f>
        <v>60.317469050894083</v>
      </c>
      <c r="N21" s="46"/>
      <c r="O21" s="108" t="s">
        <v>211</v>
      </c>
    </row>
    <row r="22" spans="1:15" s="16" customFormat="1" ht="27" customHeight="1">
      <c r="A22" s="43">
        <v>13</v>
      </c>
      <c r="B22" s="140" t="s">
        <v>230</v>
      </c>
      <c r="C22" s="140" t="s">
        <v>71</v>
      </c>
      <c r="D22" s="140" t="s">
        <v>58</v>
      </c>
      <c r="E22" s="111">
        <v>40312</v>
      </c>
      <c r="F22" s="140" t="s">
        <v>87</v>
      </c>
      <c r="G22" s="14">
        <v>55.29</v>
      </c>
      <c r="H22" s="157">
        <f>40*$G$9/G22</f>
        <v>23.613673358654367</v>
      </c>
      <c r="I22" s="7">
        <v>6.7</v>
      </c>
      <c r="J22" s="157">
        <f>40*I22/$I$9</f>
        <v>26.8</v>
      </c>
      <c r="K22" s="15">
        <v>24</v>
      </c>
      <c r="L22" s="157">
        <f>20*K22/$K$9</f>
        <v>9.6</v>
      </c>
      <c r="M22" s="157">
        <f>H22+J22+L22</f>
        <v>60.013673358654366</v>
      </c>
      <c r="N22" s="13"/>
      <c r="O22" s="140" t="s">
        <v>239</v>
      </c>
    </row>
    <row r="23" spans="1:15" s="16" customFormat="1" ht="27" customHeight="1">
      <c r="A23" s="43">
        <v>14</v>
      </c>
      <c r="B23" s="140" t="s">
        <v>54</v>
      </c>
      <c r="C23" s="140" t="s">
        <v>139</v>
      </c>
      <c r="D23" s="140" t="s">
        <v>28</v>
      </c>
      <c r="E23" s="137">
        <v>40256</v>
      </c>
      <c r="F23" s="108" t="s">
        <v>88</v>
      </c>
      <c r="G23" s="14">
        <v>39.46</v>
      </c>
      <c r="H23" s="157">
        <f>40*$G$9/G23</f>
        <v>33.086670045615811</v>
      </c>
      <c r="I23" s="7">
        <v>4</v>
      </c>
      <c r="J23" s="157">
        <f>40*I23/$I$9</f>
        <v>16</v>
      </c>
      <c r="K23" s="15">
        <v>5</v>
      </c>
      <c r="L23" s="157">
        <f>20*K23/$K$9</f>
        <v>2</v>
      </c>
      <c r="M23" s="157">
        <f>H23+J23+L23</f>
        <v>51.086670045615811</v>
      </c>
      <c r="N23" s="13"/>
      <c r="O23" s="108" t="s">
        <v>211</v>
      </c>
    </row>
    <row r="24" spans="1:15" s="16" customFormat="1" ht="27" customHeight="1">
      <c r="A24" s="43">
        <v>15</v>
      </c>
      <c r="B24" s="204" t="s">
        <v>93</v>
      </c>
      <c r="C24" s="204" t="s">
        <v>215</v>
      </c>
      <c r="D24" s="204" t="s">
        <v>145</v>
      </c>
      <c r="E24" s="102">
        <v>40467</v>
      </c>
      <c r="F24" s="206" t="s">
        <v>85</v>
      </c>
      <c r="G24" s="42">
        <v>92.93</v>
      </c>
      <c r="H24" s="157">
        <f>40*$G$9/G24</f>
        <v>14.049284407618636</v>
      </c>
      <c r="I24" s="45">
        <v>5.0999999999999996</v>
      </c>
      <c r="J24" s="157">
        <f>40*I24/$I$9</f>
        <v>20.399999999999999</v>
      </c>
      <c r="K24" s="49">
        <v>26</v>
      </c>
      <c r="L24" s="157">
        <f>20*K24/$K$9</f>
        <v>10.4</v>
      </c>
      <c r="M24" s="157">
        <f>H24+J24+L24</f>
        <v>44.849284407618633</v>
      </c>
      <c r="N24" s="46"/>
      <c r="O24" s="207" t="s">
        <v>236</v>
      </c>
    </row>
    <row r="25" spans="1:15" s="16" customFormat="1" ht="27" customHeight="1">
      <c r="A25" s="43">
        <v>16</v>
      </c>
      <c r="B25" s="126" t="s">
        <v>226</v>
      </c>
      <c r="C25" s="126" t="s">
        <v>227</v>
      </c>
      <c r="D25" s="126" t="s">
        <v>228</v>
      </c>
      <c r="E25" s="111">
        <v>40525</v>
      </c>
      <c r="F25" s="189" t="s">
        <v>152</v>
      </c>
      <c r="G25" s="14">
        <v>42.09</v>
      </c>
      <c r="H25" s="157">
        <f>40*$G$9/G25</f>
        <v>31.019244476122591</v>
      </c>
      <c r="I25" s="7">
        <v>0</v>
      </c>
      <c r="J25" s="157">
        <f>40*I25/$I$9</f>
        <v>0</v>
      </c>
      <c r="K25" s="15">
        <v>17</v>
      </c>
      <c r="L25" s="157">
        <f>20*K25/$K$9</f>
        <v>6.8</v>
      </c>
      <c r="M25" s="157">
        <f>H25+J25+L25</f>
        <v>37.819244476122591</v>
      </c>
      <c r="N25" s="13"/>
      <c r="O25" s="114" t="s">
        <v>89</v>
      </c>
    </row>
    <row r="26" spans="1:15" s="16" customFormat="1" ht="27" customHeight="1">
      <c r="A26" s="43">
        <v>17</v>
      </c>
      <c r="B26" s="140" t="s">
        <v>82</v>
      </c>
      <c r="C26" s="140" t="s">
        <v>197</v>
      </c>
      <c r="D26" s="140" t="s">
        <v>234</v>
      </c>
      <c r="E26" s="137">
        <v>40633</v>
      </c>
      <c r="F26" s="112" t="s">
        <v>111</v>
      </c>
      <c r="G26" s="14">
        <v>64.12</v>
      </c>
      <c r="H26" s="157">
        <f>40*$G$9/G26</f>
        <v>20.361821584529004</v>
      </c>
      <c r="I26" s="7">
        <v>2.2000000000000002</v>
      </c>
      <c r="J26" s="157">
        <f>40*I26/$I$9</f>
        <v>8.8000000000000007</v>
      </c>
      <c r="K26" s="15">
        <v>8</v>
      </c>
      <c r="L26" s="157">
        <f>20*K26/$K$9</f>
        <v>3.2</v>
      </c>
      <c r="M26" s="157">
        <f>H26+J26+L26</f>
        <v>32.361821584529004</v>
      </c>
      <c r="N26" s="13"/>
      <c r="O26" s="103" t="s">
        <v>112</v>
      </c>
    </row>
    <row r="27" spans="1:15">
      <c r="A27" s="17"/>
      <c r="B27" s="17"/>
      <c r="C27" s="17"/>
      <c r="D27" s="17"/>
    </row>
    <row r="28" spans="1:15" ht="15.75" customHeight="1">
      <c r="A28" s="17"/>
      <c r="B28" s="18"/>
      <c r="C28" s="19"/>
      <c r="D28" s="19"/>
      <c r="E28" s="19"/>
      <c r="F28" s="19"/>
      <c r="G28" s="24"/>
      <c r="H28" s="19"/>
      <c r="L28" s="3"/>
      <c r="N28" s="4"/>
      <c r="O28" s="3"/>
    </row>
    <row r="29" spans="1:15" ht="18.75">
      <c r="A29" s="17"/>
      <c r="B29" s="17"/>
      <c r="C29" s="17"/>
      <c r="D29" s="246" t="s">
        <v>168</v>
      </c>
      <c r="E29" s="246"/>
      <c r="F29" s="57" t="s">
        <v>169</v>
      </c>
      <c r="G29" s="26"/>
      <c r="H29" s="26"/>
      <c r="L29" s="3"/>
      <c r="N29" s="4"/>
      <c r="O29" s="3"/>
    </row>
    <row r="30" spans="1:15" ht="18.75">
      <c r="A30" s="17"/>
      <c r="B30" s="18"/>
      <c r="C30" s="19"/>
      <c r="D30" s="247" t="s">
        <v>167</v>
      </c>
      <c r="E30" s="247"/>
      <c r="F30" s="56" t="s">
        <v>170</v>
      </c>
      <c r="G30" s="24"/>
      <c r="H30" s="26"/>
      <c r="L30" s="3"/>
      <c r="N30" s="4"/>
      <c r="O30" s="3"/>
    </row>
    <row r="31" spans="1:15" ht="18.75">
      <c r="A31" s="17"/>
      <c r="B31" s="17"/>
      <c r="C31" s="17"/>
      <c r="D31" s="17"/>
      <c r="E31" s="17"/>
      <c r="F31" s="55" t="s">
        <v>171</v>
      </c>
      <c r="G31" s="26"/>
      <c r="H31" s="26"/>
    </row>
    <row r="32" spans="1:15" ht="18.75">
      <c r="A32" s="17"/>
      <c r="B32" s="17"/>
      <c r="C32" s="17"/>
      <c r="D32" s="17"/>
      <c r="E32" s="17"/>
      <c r="F32" s="55" t="s">
        <v>172</v>
      </c>
    </row>
    <row r="33" spans="1:6" ht="18.75">
      <c r="A33" s="17"/>
      <c r="B33" s="17"/>
      <c r="C33" s="17"/>
      <c r="D33" s="17"/>
      <c r="E33" s="17"/>
      <c r="F33" s="55" t="s">
        <v>173</v>
      </c>
    </row>
    <row r="34" spans="1:6" ht="18.75">
      <c r="A34" s="17"/>
      <c r="B34" s="17"/>
      <c r="C34" s="17"/>
      <c r="D34" s="17"/>
      <c r="E34" s="17"/>
      <c r="F34" s="60" t="s">
        <v>174</v>
      </c>
    </row>
    <row r="35" spans="1:6" ht="18.75">
      <c r="A35" s="17"/>
      <c r="B35" s="17"/>
      <c r="C35" s="17"/>
      <c r="D35" s="17"/>
      <c r="E35" s="17"/>
      <c r="F35" s="60" t="s">
        <v>175</v>
      </c>
    </row>
    <row r="36" spans="1:6" ht="18.75">
      <c r="A36" s="17"/>
      <c r="B36" s="17"/>
      <c r="C36" s="17"/>
      <c r="D36" s="17"/>
      <c r="E36" s="17"/>
      <c r="F36" s="60" t="s">
        <v>176</v>
      </c>
    </row>
    <row r="37" spans="1:6">
      <c r="A37" s="17"/>
      <c r="B37" s="17"/>
      <c r="C37" s="17"/>
      <c r="D37" s="17"/>
      <c r="F37" s="1"/>
    </row>
    <row r="38" spans="1:6">
      <c r="A38" s="17"/>
      <c r="B38" s="17"/>
      <c r="C38" s="17"/>
      <c r="D38" s="17"/>
      <c r="F38" s="1"/>
    </row>
    <row r="39" spans="1:6">
      <c r="A39" s="17"/>
      <c r="B39" s="17"/>
      <c r="C39" s="17"/>
      <c r="D39" s="17"/>
      <c r="F39" s="1"/>
    </row>
    <row r="40" spans="1:6">
      <c r="A40" s="17"/>
      <c r="B40" s="17"/>
      <c r="C40" s="17"/>
      <c r="D40" s="17"/>
      <c r="F40" s="1"/>
    </row>
    <row r="41" spans="1:6">
      <c r="A41" s="17"/>
      <c r="B41" s="17"/>
      <c r="C41" s="17"/>
      <c r="D41" s="17"/>
      <c r="F41" s="1"/>
    </row>
    <row r="42" spans="1:6">
      <c r="A42" s="17"/>
      <c r="B42" s="17"/>
      <c r="C42" s="17"/>
      <c r="D42" s="17"/>
    </row>
    <row r="43" spans="1:6">
      <c r="A43" s="20"/>
      <c r="B43" s="20"/>
      <c r="C43" s="20"/>
      <c r="D43" s="20"/>
    </row>
  </sheetData>
  <sheetProtection formatCells="0" formatRows="0" insertRows="0" deleteRows="0" autoFilter="0"/>
  <protectedRanges>
    <protectedRange password="CA9C" sqref="I9:I26" name="Диапазон2_1"/>
    <protectedRange password="CA9C" sqref="B10:G26" name="Диапазон1_1"/>
  </protectedRanges>
  <sortState ref="A10:O26">
    <sortCondition descending="1" ref="M10:M26"/>
  </sortState>
  <mergeCells count="19">
    <mergeCell ref="A1:N1"/>
    <mergeCell ref="A2:N2"/>
    <mergeCell ref="A3:E3"/>
    <mergeCell ref="A4:E4"/>
    <mergeCell ref="N5:N9"/>
    <mergeCell ref="A9:F9"/>
    <mergeCell ref="E5:E8"/>
    <mergeCell ref="F5:F8"/>
    <mergeCell ref="G5:H6"/>
    <mergeCell ref="I5:J6"/>
    <mergeCell ref="K5:L6"/>
    <mergeCell ref="M5:M7"/>
    <mergeCell ref="A5:A8"/>
    <mergeCell ref="D29:E29"/>
    <mergeCell ref="D30:E30"/>
    <mergeCell ref="O5:O9"/>
    <mergeCell ref="B5:B8"/>
    <mergeCell ref="C5:C8"/>
    <mergeCell ref="D5:D8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9"/>
  <sheetViews>
    <sheetView zoomScale="90" workbookViewId="0">
      <selection activeCell="N13" sqref="N13"/>
    </sheetView>
  </sheetViews>
  <sheetFormatPr defaultColWidth="8.85546875" defaultRowHeight="15.75"/>
  <cols>
    <col min="1" max="1" width="4.140625" style="22" customWidth="1"/>
    <col min="2" max="2" width="13.28515625" style="22" customWidth="1"/>
    <col min="3" max="3" width="11.7109375" style="22" customWidth="1"/>
    <col min="4" max="4" width="15.7109375" style="22" customWidth="1"/>
    <col min="5" max="5" width="16.7109375" style="22" customWidth="1"/>
    <col min="6" max="6" width="43.14062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6.42578125" style="1" customWidth="1"/>
    <col min="15" max="15" width="39.42578125" style="1" customWidth="1"/>
    <col min="16" max="16" width="9.140625" style="1" customWidth="1"/>
    <col min="17" max="16384" width="8.85546875" style="1"/>
  </cols>
  <sheetData>
    <row r="1" spans="1:17">
      <c r="A1" s="226" t="s">
        <v>18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7">
      <c r="A2" s="227" t="s">
        <v>243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3"/>
      <c r="P2" s="23"/>
      <c r="Q2" s="23"/>
    </row>
    <row r="3" spans="1:17" ht="21.75" customHeight="1">
      <c r="A3" s="228" t="s">
        <v>242</v>
      </c>
      <c r="B3" s="228"/>
      <c r="C3" s="228"/>
      <c r="D3" s="228"/>
      <c r="E3" s="229"/>
      <c r="N3" s="5"/>
    </row>
    <row r="4" spans="1:17" ht="39.75" customHeight="1">
      <c r="A4" s="236" t="s">
        <v>17</v>
      </c>
      <c r="B4" s="236"/>
      <c r="C4" s="236"/>
      <c r="D4" s="236"/>
      <c r="E4" s="237"/>
      <c r="F4" s="6"/>
    </row>
    <row r="5" spans="1:17" s="22" customFormat="1" ht="15.75" customHeight="1">
      <c r="A5" s="238" t="s">
        <v>0</v>
      </c>
      <c r="B5" s="238" t="s">
        <v>9</v>
      </c>
      <c r="C5" s="238" t="s">
        <v>10</v>
      </c>
      <c r="D5" s="238" t="s">
        <v>11</v>
      </c>
      <c r="E5" s="238" t="s">
        <v>110</v>
      </c>
      <c r="F5" s="238" t="s">
        <v>7</v>
      </c>
      <c r="G5" s="232" t="s">
        <v>16</v>
      </c>
      <c r="H5" s="232"/>
      <c r="I5" s="232" t="s">
        <v>8</v>
      </c>
      <c r="J5" s="232"/>
      <c r="K5" s="232" t="s">
        <v>1</v>
      </c>
      <c r="L5" s="232"/>
      <c r="M5" s="250" t="s">
        <v>12</v>
      </c>
      <c r="N5" s="230" t="s">
        <v>3</v>
      </c>
      <c r="O5" s="252" t="s">
        <v>65</v>
      </c>
    </row>
    <row r="6" spans="1:17" s="22" customFormat="1">
      <c r="A6" s="239"/>
      <c r="B6" s="239"/>
      <c r="C6" s="239"/>
      <c r="D6" s="239"/>
      <c r="E6" s="239"/>
      <c r="F6" s="239"/>
      <c r="G6" s="232"/>
      <c r="H6" s="232"/>
      <c r="I6" s="232"/>
      <c r="J6" s="232"/>
      <c r="K6" s="232"/>
      <c r="L6" s="232"/>
      <c r="M6" s="250"/>
      <c r="N6" s="231"/>
      <c r="O6" s="253"/>
    </row>
    <row r="7" spans="1:17" s="22" customFormat="1" ht="25.5">
      <c r="A7" s="239"/>
      <c r="B7" s="239"/>
      <c r="C7" s="239"/>
      <c r="D7" s="239"/>
      <c r="E7" s="239"/>
      <c r="F7" s="239"/>
      <c r="G7" s="7" t="s">
        <v>4</v>
      </c>
      <c r="H7" s="150" t="s">
        <v>5</v>
      </c>
      <c r="I7" s="7" t="s">
        <v>6</v>
      </c>
      <c r="J7" s="150" t="s">
        <v>5</v>
      </c>
      <c r="K7" s="7" t="s">
        <v>2</v>
      </c>
      <c r="L7" s="154" t="s">
        <v>5</v>
      </c>
      <c r="M7" s="250"/>
      <c r="N7" s="231"/>
      <c r="O7" s="253"/>
    </row>
    <row r="8" spans="1:17" s="22" customFormat="1" ht="16.5" thickBot="1">
      <c r="A8" s="240"/>
      <c r="B8" s="240"/>
      <c r="C8" s="240"/>
      <c r="D8" s="240"/>
      <c r="E8" s="240"/>
      <c r="F8" s="240"/>
      <c r="G8" s="8"/>
      <c r="H8" s="150" t="s">
        <v>15</v>
      </c>
      <c r="I8" s="9"/>
      <c r="J8" s="150" t="s">
        <v>15</v>
      </c>
      <c r="K8" s="9"/>
      <c r="L8" s="150" t="s">
        <v>14</v>
      </c>
      <c r="M8" s="150" t="s">
        <v>13</v>
      </c>
      <c r="N8" s="231"/>
      <c r="O8" s="253"/>
    </row>
    <row r="9" spans="1:17" s="22" customFormat="1" ht="16.5" thickBot="1">
      <c r="A9" s="234" t="s">
        <v>24</v>
      </c>
      <c r="B9" s="235"/>
      <c r="C9" s="235"/>
      <c r="D9" s="235"/>
      <c r="E9" s="235"/>
      <c r="F9" s="235"/>
      <c r="G9" s="10">
        <f>SMALL(G10:G22,1)</f>
        <v>31.41</v>
      </c>
      <c r="H9" s="151"/>
      <c r="I9" s="11">
        <v>10</v>
      </c>
      <c r="J9" s="153"/>
      <c r="K9" s="12">
        <v>50</v>
      </c>
      <c r="L9" s="155"/>
      <c r="M9" s="156"/>
      <c r="N9" s="231"/>
      <c r="O9" s="254"/>
    </row>
    <row r="10" spans="1:17" s="38" customFormat="1" ht="27" customHeight="1">
      <c r="A10" s="165">
        <v>1</v>
      </c>
      <c r="B10" s="124" t="s">
        <v>246</v>
      </c>
      <c r="C10" s="173" t="s">
        <v>80</v>
      </c>
      <c r="D10" s="173" t="s">
        <v>137</v>
      </c>
      <c r="E10" s="174">
        <v>40059</v>
      </c>
      <c r="F10" s="175" t="s">
        <v>150</v>
      </c>
      <c r="G10" s="176">
        <v>34.049999999999997</v>
      </c>
      <c r="H10" s="170">
        <f t="shared" ref="H10:H22" si="0">40*$G$9/G10</f>
        <v>36.898678414096921</v>
      </c>
      <c r="I10" s="171">
        <v>8.1</v>
      </c>
      <c r="J10" s="170">
        <f t="shared" ref="J10:J22" si="1">40*I10/$I$9</f>
        <v>32.4</v>
      </c>
      <c r="K10" s="177">
        <v>35</v>
      </c>
      <c r="L10" s="170">
        <f t="shared" ref="L10:L22" si="2">20*K10/$K$9</f>
        <v>14</v>
      </c>
      <c r="M10" s="170">
        <f t="shared" ref="M10:M22" si="3">H10+J10+L10</f>
        <v>83.298678414096912</v>
      </c>
      <c r="N10" s="184" t="s">
        <v>142</v>
      </c>
      <c r="O10" s="178" t="s">
        <v>135</v>
      </c>
    </row>
    <row r="11" spans="1:17" s="38" customFormat="1" ht="27" customHeight="1">
      <c r="A11" s="165">
        <v>2</v>
      </c>
      <c r="B11" s="173" t="s">
        <v>254</v>
      </c>
      <c r="C11" s="173" t="s">
        <v>255</v>
      </c>
      <c r="D11" s="173" t="s">
        <v>206</v>
      </c>
      <c r="E11" s="179">
        <v>40272</v>
      </c>
      <c r="F11" s="180" t="s">
        <v>187</v>
      </c>
      <c r="G11" s="169">
        <v>34.15</v>
      </c>
      <c r="H11" s="170">
        <f t="shared" si="0"/>
        <v>36.79062957540264</v>
      </c>
      <c r="I11" s="171">
        <v>9.1999999999999993</v>
      </c>
      <c r="J11" s="170">
        <f t="shared" si="1"/>
        <v>36.799999999999997</v>
      </c>
      <c r="K11" s="172">
        <v>20</v>
      </c>
      <c r="L11" s="170">
        <f t="shared" si="2"/>
        <v>8</v>
      </c>
      <c r="M11" s="170">
        <f t="shared" si="3"/>
        <v>81.59062957540263</v>
      </c>
      <c r="N11" s="184" t="s">
        <v>143</v>
      </c>
      <c r="O11" s="181" t="s">
        <v>188</v>
      </c>
    </row>
    <row r="12" spans="1:17" s="38" customFormat="1" ht="27" customHeight="1">
      <c r="A12" s="165">
        <v>3</v>
      </c>
      <c r="B12" s="123" t="s">
        <v>109</v>
      </c>
      <c r="C12" s="123" t="s">
        <v>30</v>
      </c>
      <c r="D12" s="123" t="s">
        <v>73</v>
      </c>
      <c r="E12" s="182">
        <v>39994</v>
      </c>
      <c r="F12" s="124" t="s">
        <v>84</v>
      </c>
      <c r="G12" s="169">
        <v>46.56</v>
      </c>
      <c r="H12" s="170">
        <f t="shared" si="0"/>
        <v>26.984536082474229</v>
      </c>
      <c r="I12" s="171">
        <v>6.8</v>
      </c>
      <c r="J12" s="170">
        <f t="shared" si="1"/>
        <v>27.2</v>
      </c>
      <c r="K12" s="172">
        <v>49</v>
      </c>
      <c r="L12" s="170">
        <f t="shared" si="2"/>
        <v>19.600000000000001</v>
      </c>
      <c r="M12" s="170">
        <f t="shared" si="3"/>
        <v>73.784536082474233</v>
      </c>
      <c r="N12" s="184" t="s">
        <v>143</v>
      </c>
      <c r="O12" s="183" t="s">
        <v>153</v>
      </c>
    </row>
    <row r="13" spans="1:17" s="38" customFormat="1" ht="27" customHeight="1">
      <c r="A13" s="36">
        <v>4</v>
      </c>
      <c r="B13" s="127" t="s">
        <v>252</v>
      </c>
      <c r="C13" s="127" t="s">
        <v>253</v>
      </c>
      <c r="D13" s="127" t="s">
        <v>73</v>
      </c>
      <c r="E13" s="128">
        <v>40070</v>
      </c>
      <c r="F13" s="126" t="s">
        <v>151</v>
      </c>
      <c r="G13" s="67">
        <v>42.95</v>
      </c>
      <c r="H13" s="152">
        <f t="shared" si="0"/>
        <v>29.252619324796274</v>
      </c>
      <c r="I13" s="66">
        <v>6.4</v>
      </c>
      <c r="J13" s="152">
        <f t="shared" si="1"/>
        <v>25.6</v>
      </c>
      <c r="K13" s="64">
        <v>41</v>
      </c>
      <c r="L13" s="152">
        <f t="shared" si="2"/>
        <v>16.399999999999999</v>
      </c>
      <c r="M13" s="152">
        <f t="shared" si="3"/>
        <v>71.252619324796285</v>
      </c>
      <c r="N13" s="63"/>
      <c r="O13" s="118" t="s">
        <v>113</v>
      </c>
    </row>
    <row r="14" spans="1:17" s="78" customFormat="1" ht="27" customHeight="1">
      <c r="A14" s="68">
        <v>5</v>
      </c>
      <c r="B14" s="127" t="s">
        <v>106</v>
      </c>
      <c r="C14" s="127" t="s">
        <v>50</v>
      </c>
      <c r="D14" s="127" t="s">
        <v>73</v>
      </c>
      <c r="E14" s="142">
        <v>39958</v>
      </c>
      <c r="F14" s="148" t="s">
        <v>133</v>
      </c>
      <c r="G14" s="67">
        <v>47.07</v>
      </c>
      <c r="H14" s="152">
        <f t="shared" si="0"/>
        <v>26.692160611854685</v>
      </c>
      <c r="I14" s="66">
        <v>8</v>
      </c>
      <c r="J14" s="152">
        <f t="shared" si="1"/>
        <v>32</v>
      </c>
      <c r="K14" s="64">
        <v>24</v>
      </c>
      <c r="L14" s="152">
        <f t="shared" si="2"/>
        <v>9.6</v>
      </c>
      <c r="M14" s="152">
        <f t="shared" si="3"/>
        <v>68.292160611854683</v>
      </c>
      <c r="N14" s="63"/>
      <c r="O14" s="117" t="s">
        <v>91</v>
      </c>
    </row>
    <row r="15" spans="1:17" s="78" customFormat="1" ht="27" customHeight="1">
      <c r="A15" s="68">
        <v>6</v>
      </c>
      <c r="B15" s="127" t="s">
        <v>93</v>
      </c>
      <c r="C15" s="127" t="s">
        <v>96</v>
      </c>
      <c r="D15" s="127" t="s">
        <v>73</v>
      </c>
      <c r="E15" s="128">
        <v>40344</v>
      </c>
      <c r="F15" s="126" t="s">
        <v>151</v>
      </c>
      <c r="G15" s="52">
        <v>38.93</v>
      </c>
      <c r="H15" s="152">
        <f t="shared" si="0"/>
        <v>32.273311071153351</v>
      </c>
      <c r="I15" s="41">
        <v>7.3</v>
      </c>
      <c r="J15" s="152">
        <f t="shared" si="1"/>
        <v>29.2</v>
      </c>
      <c r="K15" s="51">
        <v>17</v>
      </c>
      <c r="L15" s="152">
        <f t="shared" si="2"/>
        <v>6.8</v>
      </c>
      <c r="M15" s="152">
        <f t="shared" si="3"/>
        <v>68.273311071153344</v>
      </c>
      <c r="N15" s="37"/>
      <c r="O15" s="118" t="s">
        <v>113</v>
      </c>
    </row>
    <row r="16" spans="1:17" s="62" customFormat="1" ht="27" customHeight="1">
      <c r="A16" s="36">
        <v>7</v>
      </c>
      <c r="B16" s="127" t="s">
        <v>79</v>
      </c>
      <c r="C16" s="127" t="s">
        <v>76</v>
      </c>
      <c r="D16" s="127" t="s">
        <v>92</v>
      </c>
      <c r="E16" s="128">
        <v>39989</v>
      </c>
      <c r="F16" s="126" t="s">
        <v>151</v>
      </c>
      <c r="G16" s="52">
        <v>43.63</v>
      </c>
      <c r="H16" s="152">
        <f t="shared" si="0"/>
        <v>28.796699518679809</v>
      </c>
      <c r="I16" s="41">
        <v>7.4</v>
      </c>
      <c r="J16" s="152">
        <f t="shared" si="1"/>
        <v>29.6</v>
      </c>
      <c r="K16" s="51">
        <v>23</v>
      </c>
      <c r="L16" s="152">
        <f t="shared" si="2"/>
        <v>9.1999999999999993</v>
      </c>
      <c r="M16" s="152">
        <f t="shared" si="3"/>
        <v>67.596699518679813</v>
      </c>
      <c r="N16" s="37"/>
      <c r="O16" s="118" t="s">
        <v>113</v>
      </c>
    </row>
    <row r="17" spans="1:15" s="62" customFormat="1" ht="27" customHeight="1">
      <c r="A17" s="68">
        <v>8</v>
      </c>
      <c r="B17" s="129" t="s">
        <v>107</v>
      </c>
      <c r="C17" s="125" t="s">
        <v>108</v>
      </c>
      <c r="D17" s="125" t="s">
        <v>256</v>
      </c>
      <c r="E17" s="128">
        <v>40007</v>
      </c>
      <c r="F17" s="132" t="s">
        <v>83</v>
      </c>
      <c r="G17" s="67">
        <v>31.41</v>
      </c>
      <c r="H17" s="152">
        <f t="shared" si="0"/>
        <v>40</v>
      </c>
      <c r="I17" s="66">
        <v>4.0999999999999996</v>
      </c>
      <c r="J17" s="152">
        <f t="shared" si="1"/>
        <v>16.399999999999999</v>
      </c>
      <c r="K17" s="64">
        <v>27</v>
      </c>
      <c r="L17" s="152">
        <f t="shared" si="2"/>
        <v>10.8</v>
      </c>
      <c r="M17" s="152">
        <f t="shared" si="3"/>
        <v>67.2</v>
      </c>
      <c r="N17" s="63"/>
      <c r="O17" s="119" t="s">
        <v>114</v>
      </c>
    </row>
    <row r="18" spans="1:15" s="62" customFormat="1" ht="27" customHeight="1">
      <c r="A18" s="68">
        <v>9</v>
      </c>
      <c r="B18" s="127" t="s">
        <v>247</v>
      </c>
      <c r="C18" s="127" t="s">
        <v>248</v>
      </c>
      <c r="D18" s="127" t="s">
        <v>100</v>
      </c>
      <c r="E18" s="128">
        <v>39953</v>
      </c>
      <c r="F18" s="126" t="s">
        <v>151</v>
      </c>
      <c r="G18" s="52">
        <v>51.67</v>
      </c>
      <c r="H18" s="152">
        <f t="shared" si="0"/>
        <v>24.315850590284498</v>
      </c>
      <c r="I18" s="41">
        <v>7.4</v>
      </c>
      <c r="J18" s="152">
        <f t="shared" si="1"/>
        <v>29.6</v>
      </c>
      <c r="K18" s="51">
        <v>28</v>
      </c>
      <c r="L18" s="152">
        <f t="shared" si="2"/>
        <v>11.2</v>
      </c>
      <c r="M18" s="152">
        <f t="shared" si="3"/>
        <v>65.115850590284495</v>
      </c>
      <c r="N18" s="37"/>
      <c r="O18" s="118" t="s">
        <v>113</v>
      </c>
    </row>
    <row r="19" spans="1:15" s="62" customFormat="1" ht="27" customHeight="1">
      <c r="A19" s="36">
        <v>10</v>
      </c>
      <c r="B19" s="127" t="s">
        <v>93</v>
      </c>
      <c r="C19" s="127" t="s">
        <v>74</v>
      </c>
      <c r="D19" s="127" t="s">
        <v>52</v>
      </c>
      <c r="E19" s="149">
        <v>40096</v>
      </c>
      <c r="F19" s="129" t="s">
        <v>151</v>
      </c>
      <c r="G19" s="52">
        <v>41.91</v>
      </c>
      <c r="H19" s="152">
        <f t="shared" si="0"/>
        <v>29.978525411596284</v>
      </c>
      <c r="I19" s="41">
        <v>5.4</v>
      </c>
      <c r="J19" s="152">
        <f t="shared" si="1"/>
        <v>21.6</v>
      </c>
      <c r="K19" s="51">
        <v>29</v>
      </c>
      <c r="L19" s="152">
        <f t="shared" si="2"/>
        <v>11.6</v>
      </c>
      <c r="M19" s="152">
        <f t="shared" si="3"/>
        <v>63.17852541159629</v>
      </c>
      <c r="N19" s="37"/>
      <c r="O19" s="117" t="s">
        <v>113</v>
      </c>
    </row>
    <row r="20" spans="1:15" s="62" customFormat="1" ht="27" customHeight="1">
      <c r="A20" s="68">
        <v>11</v>
      </c>
      <c r="B20" s="129" t="s">
        <v>250</v>
      </c>
      <c r="C20" s="129" t="s">
        <v>30</v>
      </c>
      <c r="D20" s="129" t="s">
        <v>251</v>
      </c>
      <c r="E20" s="149">
        <v>40080</v>
      </c>
      <c r="F20" s="148" t="s">
        <v>151</v>
      </c>
      <c r="G20" s="67">
        <v>42.97</v>
      </c>
      <c r="H20" s="152">
        <f t="shared" si="0"/>
        <v>29.239003956248549</v>
      </c>
      <c r="I20" s="66">
        <v>5.3</v>
      </c>
      <c r="J20" s="152">
        <f t="shared" si="1"/>
        <v>21.2</v>
      </c>
      <c r="K20" s="64">
        <v>13</v>
      </c>
      <c r="L20" s="152">
        <f t="shared" si="2"/>
        <v>5.2</v>
      </c>
      <c r="M20" s="152">
        <f t="shared" si="3"/>
        <v>55.639003956248551</v>
      </c>
      <c r="N20" s="185"/>
      <c r="O20" s="117" t="s">
        <v>113</v>
      </c>
    </row>
    <row r="21" spans="1:15" s="62" customFormat="1" ht="27" customHeight="1">
      <c r="A21" s="68">
        <v>12</v>
      </c>
      <c r="B21" s="127" t="s">
        <v>249</v>
      </c>
      <c r="C21" s="127" t="s">
        <v>248</v>
      </c>
      <c r="D21" s="127" t="s">
        <v>195</v>
      </c>
      <c r="E21" s="128">
        <v>40163</v>
      </c>
      <c r="F21" s="126" t="s">
        <v>151</v>
      </c>
      <c r="G21" s="67">
        <v>43.36</v>
      </c>
      <c r="H21" s="152">
        <f t="shared" si="0"/>
        <v>28.976014760147603</v>
      </c>
      <c r="I21" s="66">
        <v>4.7</v>
      </c>
      <c r="J21" s="152">
        <f t="shared" si="1"/>
        <v>18.8</v>
      </c>
      <c r="K21" s="64">
        <v>13</v>
      </c>
      <c r="L21" s="152">
        <f t="shared" si="2"/>
        <v>5.2</v>
      </c>
      <c r="M21" s="152">
        <f t="shared" si="3"/>
        <v>52.976014760147606</v>
      </c>
      <c r="N21" s="63"/>
      <c r="O21" s="118" t="s">
        <v>113</v>
      </c>
    </row>
    <row r="22" spans="1:15" s="62" customFormat="1" ht="27" customHeight="1">
      <c r="A22" s="36">
        <v>13</v>
      </c>
      <c r="B22" s="144" t="s">
        <v>103</v>
      </c>
      <c r="C22" s="144" t="s">
        <v>104</v>
      </c>
      <c r="D22" s="144" t="s">
        <v>105</v>
      </c>
      <c r="E22" s="145">
        <v>40136</v>
      </c>
      <c r="F22" s="146" t="s">
        <v>83</v>
      </c>
      <c r="G22" s="52">
        <v>43.74</v>
      </c>
      <c r="H22" s="152">
        <f t="shared" si="0"/>
        <v>28.724279835390949</v>
      </c>
      <c r="I22" s="41">
        <v>2</v>
      </c>
      <c r="J22" s="152">
        <f t="shared" si="1"/>
        <v>8</v>
      </c>
      <c r="K22" s="51">
        <v>25</v>
      </c>
      <c r="L22" s="152">
        <f t="shared" si="2"/>
        <v>10</v>
      </c>
      <c r="M22" s="152">
        <f t="shared" si="3"/>
        <v>46.724279835390945</v>
      </c>
      <c r="N22" s="37"/>
      <c r="O22" s="118" t="s">
        <v>114</v>
      </c>
    </row>
    <row r="23" spans="1:15">
      <c r="A23" s="17"/>
      <c r="B23" s="17"/>
      <c r="C23" s="17"/>
      <c r="D23" s="17"/>
    </row>
    <row r="24" spans="1:15" ht="15.75" customHeight="1">
      <c r="A24" s="17"/>
      <c r="B24" s="18"/>
      <c r="C24" s="19"/>
      <c r="D24" s="19"/>
      <c r="E24" s="19"/>
      <c r="F24" s="19"/>
      <c r="G24" s="24"/>
      <c r="H24" s="19"/>
      <c r="L24" s="3"/>
      <c r="N24" s="4"/>
      <c r="O24" s="3"/>
    </row>
    <row r="25" spans="1:15">
      <c r="A25" s="17"/>
      <c r="B25" s="17"/>
      <c r="C25" s="17"/>
      <c r="D25" s="17"/>
      <c r="E25" s="20"/>
      <c r="F25" s="25"/>
      <c r="G25" s="26"/>
      <c r="H25" s="26"/>
      <c r="L25" s="3"/>
      <c r="N25" s="4"/>
      <c r="O25" s="3"/>
    </row>
    <row r="26" spans="1:15" ht="18.75">
      <c r="A26" s="17"/>
      <c r="B26" s="18"/>
      <c r="C26" s="19"/>
      <c r="D26" s="246" t="s">
        <v>168</v>
      </c>
      <c r="E26" s="246"/>
      <c r="F26" s="57" t="s">
        <v>169</v>
      </c>
      <c r="G26" s="24"/>
      <c r="H26" s="26"/>
      <c r="L26" s="3"/>
      <c r="N26" s="4"/>
      <c r="O26" s="3"/>
    </row>
    <row r="27" spans="1:15" ht="18.75">
      <c r="A27" s="17"/>
      <c r="B27" s="17"/>
      <c r="C27" s="17"/>
      <c r="D27" s="247" t="s">
        <v>167</v>
      </c>
      <c r="E27" s="247"/>
      <c r="F27" s="56" t="s">
        <v>170</v>
      </c>
      <c r="G27" s="26"/>
      <c r="H27" s="26"/>
    </row>
    <row r="28" spans="1:15" ht="18.75">
      <c r="A28" s="17"/>
      <c r="B28" s="17"/>
      <c r="C28" s="17"/>
      <c r="D28" s="17"/>
      <c r="E28" s="17"/>
      <c r="F28" s="55" t="s">
        <v>171</v>
      </c>
    </row>
    <row r="29" spans="1:15" ht="18.75">
      <c r="A29" s="17"/>
      <c r="B29" s="17"/>
      <c r="C29" s="17"/>
      <c r="D29" s="17"/>
      <c r="E29" s="17"/>
      <c r="F29" s="55" t="s">
        <v>172</v>
      </c>
    </row>
    <row r="30" spans="1:15" ht="18.75">
      <c r="A30" s="17"/>
      <c r="B30" s="17"/>
      <c r="C30" s="17"/>
      <c r="D30" s="17"/>
      <c r="E30" s="17"/>
      <c r="F30" s="55" t="s">
        <v>173</v>
      </c>
    </row>
    <row r="31" spans="1:15" ht="18.75">
      <c r="A31" s="17"/>
      <c r="B31" s="17"/>
      <c r="C31" s="17"/>
      <c r="D31" s="17"/>
      <c r="E31" s="17"/>
      <c r="F31" s="60" t="s">
        <v>174</v>
      </c>
    </row>
    <row r="32" spans="1:15" ht="18.75">
      <c r="A32" s="17"/>
      <c r="B32" s="17"/>
      <c r="C32" s="17"/>
      <c r="D32" s="17"/>
      <c r="E32" s="17"/>
      <c r="F32" s="60" t="s">
        <v>175</v>
      </c>
    </row>
    <row r="33" spans="1:6" ht="18.75">
      <c r="A33" s="17"/>
      <c r="B33" s="17"/>
      <c r="C33" s="17"/>
      <c r="D33" s="17"/>
      <c r="E33" s="17"/>
      <c r="F33" s="60" t="s">
        <v>176</v>
      </c>
    </row>
    <row r="34" spans="1:6">
      <c r="A34" s="17"/>
      <c r="B34" s="17"/>
      <c r="C34" s="17"/>
      <c r="D34" s="17"/>
      <c r="F34" s="1"/>
    </row>
    <row r="35" spans="1:6">
      <c r="A35" s="17"/>
      <c r="B35" s="17"/>
      <c r="C35" s="17"/>
      <c r="D35" s="17"/>
      <c r="F35" s="1"/>
    </row>
    <row r="36" spans="1:6">
      <c r="A36" s="17"/>
      <c r="B36" s="17"/>
      <c r="C36" s="17"/>
      <c r="D36" s="17"/>
      <c r="F36" s="1"/>
    </row>
    <row r="37" spans="1:6">
      <c r="A37" s="17"/>
      <c r="B37" s="17"/>
      <c r="C37" s="17"/>
      <c r="D37" s="17"/>
      <c r="F37" s="1"/>
    </row>
    <row r="38" spans="1:6">
      <c r="A38" s="17"/>
      <c r="B38" s="17"/>
      <c r="C38" s="17"/>
      <c r="D38" s="17"/>
      <c r="F38" s="1"/>
    </row>
    <row r="39" spans="1:6">
      <c r="A39" s="20"/>
      <c r="B39" s="20"/>
      <c r="C39" s="20"/>
      <c r="D39" s="20"/>
    </row>
  </sheetData>
  <protectedRanges>
    <protectedRange password="CA9C" sqref="I9:I22" name="Диапазон2_1"/>
    <protectedRange password="CA9C" sqref="B10:G22" name="Диапазон1_1"/>
  </protectedRanges>
  <sortState ref="A10:O22">
    <sortCondition descending="1" ref="M10:M22"/>
  </sortState>
  <mergeCells count="19">
    <mergeCell ref="A1:N1"/>
    <mergeCell ref="A2:N2"/>
    <mergeCell ref="A3:E3"/>
    <mergeCell ref="A4:E4"/>
    <mergeCell ref="A5:A8"/>
    <mergeCell ref="B5:B8"/>
    <mergeCell ref="C5:C8"/>
    <mergeCell ref="D5:D8"/>
    <mergeCell ref="E5:E8"/>
    <mergeCell ref="F5:F8"/>
    <mergeCell ref="G5:H6"/>
    <mergeCell ref="I5:J6"/>
    <mergeCell ref="K5:L6"/>
    <mergeCell ref="O5:O9"/>
    <mergeCell ref="M5:M7"/>
    <mergeCell ref="N5:N9"/>
    <mergeCell ref="D26:E26"/>
    <mergeCell ref="D27:E27"/>
    <mergeCell ref="A9:F9"/>
  </mergeCells>
  <pageMargins left="0.35433070866141736" right="0.35433070866141736" top="0.39370078740157483" bottom="0.39370078740157483" header="0" footer="0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X41"/>
  <sheetViews>
    <sheetView zoomScale="85" zoomScaleNormal="85" workbookViewId="0">
      <selection activeCell="N13" sqref="N13"/>
    </sheetView>
  </sheetViews>
  <sheetFormatPr defaultColWidth="8.85546875" defaultRowHeight="15.75"/>
  <cols>
    <col min="1" max="1" width="4.140625" style="22" customWidth="1"/>
    <col min="2" max="2" width="13.28515625" style="22" customWidth="1"/>
    <col min="3" max="3" width="11.7109375" style="22" customWidth="1"/>
    <col min="4" max="4" width="15.7109375" style="22" customWidth="1"/>
    <col min="5" max="5" width="12.140625" style="22" customWidth="1"/>
    <col min="6" max="6" width="41.28515625" style="2" customWidth="1"/>
    <col min="7" max="7" width="9.140625" style="3"/>
    <col min="8" max="8" width="9.7109375" style="3" customWidth="1"/>
    <col min="9" max="9" width="8.140625" style="3" customWidth="1"/>
    <col min="10" max="10" width="9.7109375" style="3" customWidth="1"/>
    <col min="11" max="11" width="7.85546875" style="3" customWidth="1"/>
    <col min="12" max="12" width="9.7109375" style="4" customWidth="1"/>
    <col min="13" max="13" width="10.5703125" style="3" customWidth="1"/>
    <col min="14" max="14" width="14.7109375" style="1" customWidth="1"/>
    <col min="15" max="15" width="34.28515625" style="1" customWidth="1"/>
    <col min="16" max="16" width="9.140625" style="1" customWidth="1"/>
    <col min="17" max="16384" width="8.85546875" style="1"/>
  </cols>
  <sheetData>
    <row r="1" spans="1:24">
      <c r="A1" s="226" t="s">
        <v>18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24">
      <c r="A2" s="227" t="s">
        <v>245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3"/>
      <c r="P2" s="23"/>
      <c r="Q2" s="23"/>
    </row>
    <row r="3" spans="1:24">
      <c r="A3" s="228" t="s">
        <v>242</v>
      </c>
      <c r="B3" s="228"/>
      <c r="C3" s="228"/>
      <c r="D3" s="228"/>
      <c r="E3" s="229"/>
      <c r="N3" s="5"/>
    </row>
    <row r="4" spans="1:24" ht="48" customHeight="1">
      <c r="A4" s="236" t="s">
        <v>17</v>
      </c>
      <c r="B4" s="236"/>
      <c r="C4" s="236"/>
      <c r="D4" s="236"/>
      <c r="E4" s="237"/>
      <c r="F4" s="6"/>
    </row>
    <row r="5" spans="1:24" s="22" customFormat="1" ht="15.75" customHeight="1">
      <c r="A5" s="238" t="s">
        <v>0</v>
      </c>
      <c r="B5" s="238" t="s">
        <v>9</v>
      </c>
      <c r="C5" s="238" t="s">
        <v>10</v>
      </c>
      <c r="D5" s="238" t="s">
        <v>11</v>
      </c>
      <c r="E5" s="238" t="s">
        <v>141</v>
      </c>
      <c r="F5" s="238" t="s">
        <v>7</v>
      </c>
      <c r="G5" s="232" t="s">
        <v>16</v>
      </c>
      <c r="H5" s="232"/>
      <c r="I5" s="232" t="s">
        <v>8</v>
      </c>
      <c r="J5" s="232"/>
      <c r="K5" s="232" t="s">
        <v>1</v>
      </c>
      <c r="L5" s="232"/>
      <c r="M5" s="250" t="s">
        <v>12</v>
      </c>
      <c r="N5" s="230" t="s">
        <v>3</v>
      </c>
      <c r="O5" s="252" t="s">
        <v>65</v>
      </c>
    </row>
    <row r="6" spans="1:24" s="22" customFormat="1">
      <c r="A6" s="239"/>
      <c r="B6" s="239"/>
      <c r="C6" s="239"/>
      <c r="D6" s="239"/>
      <c r="E6" s="239"/>
      <c r="F6" s="239"/>
      <c r="G6" s="232"/>
      <c r="H6" s="232"/>
      <c r="I6" s="232"/>
      <c r="J6" s="232"/>
      <c r="K6" s="232"/>
      <c r="L6" s="232"/>
      <c r="M6" s="250"/>
      <c r="N6" s="231"/>
      <c r="O6" s="253"/>
    </row>
    <row r="7" spans="1:24" s="22" customFormat="1" ht="25.5">
      <c r="A7" s="239"/>
      <c r="B7" s="239"/>
      <c r="C7" s="239"/>
      <c r="D7" s="239"/>
      <c r="E7" s="239"/>
      <c r="F7" s="239"/>
      <c r="G7" s="7" t="s">
        <v>4</v>
      </c>
      <c r="H7" s="150" t="s">
        <v>5</v>
      </c>
      <c r="I7" s="7" t="s">
        <v>6</v>
      </c>
      <c r="J7" s="150" t="s">
        <v>5</v>
      </c>
      <c r="K7" s="7" t="s">
        <v>2</v>
      </c>
      <c r="L7" s="154" t="s">
        <v>5</v>
      </c>
      <c r="M7" s="250"/>
      <c r="N7" s="231"/>
      <c r="O7" s="253"/>
    </row>
    <row r="8" spans="1:24" s="22" customFormat="1" ht="16.5" thickBot="1">
      <c r="A8" s="240"/>
      <c r="B8" s="240"/>
      <c r="C8" s="240"/>
      <c r="D8" s="240"/>
      <c r="E8" s="240"/>
      <c r="F8" s="240"/>
      <c r="G8" s="8"/>
      <c r="H8" s="150" t="s">
        <v>15</v>
      </c>
      <c r="I8" s="9"/>
      <c r="J8" s="150" t="s">
        <v>15</v>
      </c>
      <c r="K8" s="9"/>
      <c r="L8" s="150" t="s">
        <v>14</v>
      </c>
      <c r="M8" s="150" t="s">
        <v>13</v>
      </c>
      <c r="N8" s="231"/>
      <c r="O8" s="253"/>
    </row>
    <row r="9" spans="1:24" s="22" customFormat="1" ht="16.149999999999999" customHeight="1" thickBot="1">
      <c r="A9" s="234" t="s">
        <v>23</v>
      </c>
      <c r="B9" s="235"/>
      <c r="C9" s="235"/>
      <c r="D9" s="235"/>
      <c r="E9" s="235"/>
      <c r="F9" s="235"/>
      <c r="G9" s="10">
        <f>SMALL(G10:G24,1)</f>
        <v>30.77</v>
      </c>
      <c r="H9" s="151"/>
      <c r="I9" s="11">
        <v>10</v>
      </c>
      <c r="J9" s="153"/>
      <c r="K9" s="12">
        <v>50</v>
      </c>
      <c r="L9" s="155"/>
      <c r="M9" s="156"/>
      <c r="N9" s="231"/>
      <c r="O9" s="254"/>
      <c r="P9"/>
      <c r="Q9"/>
      <c r="R9"/>
      <c r="S9"/>
      <c r="T9"/>
      <c r="U9"/>
      <c r="V9"/>
      <c r="W9"/>
      <c r="X9"/>
    </row>
    <row r="10" spans="1:24" s="38" customFormat="1" ht="27" customHeight="1">
      <c r="A10" s="165">
        <v>1</v>
      </c>
      <c r="B10" s="124" t="s">
        <v>123</v>
      </c>
      <c r="C10" s="173" t="s">
        <v>77</v>
      </c>
      <c r="D10" s="173" t="s">
        <v>78</v>
      </c>
      <c r="E10" s="220">
        <v>39732</v>
      </c>
      <c r="F10" s="167" t="s">
        <v>150</v>
      </c>
      <c r="G10" s="176">
        <v>30.77</v>
      </c>
      <c r="H10" s="170">
        <f t="shared" ref="H10:H22" si="0">40*$G$9/G10</f>
        <v>40</v>
      </c>
      <c r="I10" s="171">
        <v>8.6</v>
      </c>
      <c r="J10" s="170">
        <f t="shared" ref="J10:J24" si="1">40*I10/$I$9</f>
        <v>34.4</v>
      </c>
      <c r="K10" s="177">
        <v>31</v>
      </c>
      <c r="L10" s="170">
        <f t="shared" ref="L10:L24" si="2">20*K10/$K$9</f>
        <v>12.4</v>
      </c>
      <c r="M10" s="170">
        <f t="shared" ref="M10:M24" si="3">H10+J10+L10</f>
        <v>86.800000000000011</v>
      </c>
      <c r="N10" s="184" t="s">
        <v>142</v>
      </c>
      <c r="O10" s="173" t="s">
        <v>135</v>
      </c>
      <c r="P10" s="79"/>
      <c r="Q10" s="79"/>
      <c r="R10" s="79"/>
      <c r="S10" s="79"/>
      <c r="T10" s="79"/>
      <c r="U10" s="79"/>
      <c r="V10" s="79"/>
      <c r="W10" s="79"/>
      <c r="X10" s="79"/>
    </row>
    <row r="11" spans="1:24" s="38" customFormat="1" ht="27" customHeight="1">
      <c r="A11" s="165">
        <v>2</v>
      </c>
      <c r="B11" s="124" t="s">
        <v>120</v>
      </c>
      <c r="C11" s="124" t="s">
        <v>121</v>
      </c>
      <c r="D11" s="124" t="s">
        <v>99</v>
      </c>
      <c r="E11" s="221">
        <v>39596</v>
      </c>
      <c r="F11" s="100" t="s">
        <v>86</v>
      </c>
      <c r="G11" s="169">
        <v>41.31</v>
      </c>
      <c r="H11" s="170">
        <f t="shared" si="0"/>
        <v>29.794238683127571</v>
      </c>
      <c r="I11" s="171">
        <v>9.6999999999999993</v>
      </c>
      <c r="J11" s="170">
        <f t="shared" si="1"/>
        <v>38.799999999999997</v>
      </c>
      <c r="K11" s="172">
        <v>43</v>
      </c>
      <c r="L11" s="170">
        <f t="shared" si="2"/>
        <v>17.2</v>
      </c>
      <c r="M11" s="170">
        <f t="shared" si="3"/>
        <v>85.794238683127574</v>
      </c>
      <c r="N11" s="184" t="s">
        <v>143</v>
      </c>
      <c r="O11" s="173" t="s">
        <v>265</v>
      </c>
      <c r="P11" s="79"/>
      <c r="Q11" s="79"/>
      <c r="R11" s="79"/>
      <c r="S11" s="79"/>
      <c r="T11" s="79"/>
      <c r="U11" s="79"/>
      <c r="V11" s="79"/>
      <c r="W11" s="79"/>
      <c r="X11" s="79"/>
    </row>
    <row r="12" spans="1:24" s="38" customFormat="1" ht="27" customHeight="1">
      <c r="A12" s="165">
        <v>3</v>
      </c>
      <c r="B12" s="222" t="s">
        <v>49</v>
      </c>
      <c r="C12" s="222" t="s">
        <v>129</v>
      </c>
      <c r="D12" s="222" t="s">
        <v>81</v>
      </c>
      <c r="E12" s="223">
        <v>39637</v>
      </c>
      <c r="F12" s="224" t="s">
        <v>83</v>
      </c>
      <c r="G12" s="169">
        <v>33.71</v>
      </c>
      <c r="H12" s="170">
        <f t="shared" si="0"/>
        <v>36.511420943340255</v>
      </c>
      <c r="I12" s="171">
        <v>9</v>
      </c>
      <c r="J12" s="170">
        <f t="shared" si="1"/>
        <v>36</v>
      </c>
      <c r="K12" s="172">
        <v>33</v>
      </c>
      <c r="L12" s="170">
        <f t="shared" si="2"/>
        <v>13.2</v>
      </c>
      <c r="M12" s="170">
        <f t="shared" si="3"/>
        <v>85.711420943340258</v>
      </c>
      <c r="N12" s="184" t="s">
        <v>143</v>
      </c>
      <c r="O12" s="225" t="s">
        <v>114</v>
      </c>
      <c r="P12" s="79"/>
      <c r="Q12" s="79"/>
      <c r="R12" s="79"/>
      <c r="S12" s="79"/>
      <c r="T12" s="79"/>
      <c r="U12" s="79"/>
      <c r="V12" s="79"/>
      <c r="W12" s="79"/>
      <c r="X12" s="79"/>
    </row>
    <row r="13" spans="1:24" s="38" customFormat="1" ht="27" customHeight="1">
      <c r="A13" s="165">
        <v>4</v>
      </c>
      <c r="B13" s="124" t="s">
        <v>118</v>
      </c>
      <c r="C13" s="222" t="s">
        <v>30</v>
      </c>
      <c r="D13" s="222" t="s">
        <v>72</v>
      </c>
      <c r="E13" s="209">
        <v>39629</v>
      </c>
      <c r="F13" s="198" t="s">
        <v>64</v>
      </c>
      <c r="G13" s="169">
        <v>33.119999999999997</v>
      </c>
      <c r="H13" s="170">
        <f t="shared" si="0"/>
        <v>37.161835748792271</v>
      </c>
      <c r="I13" s="171">
        <v>8.9</v>
      </c>
      <c r="J13" s="170">
        <f t="shared" si="1"/>
        <v>35.6</v>
      </c>
      <c r="K13" s="172">
        <v>30</v>
      </c>
      <c r="L13" s="170">
        <f t="shared" si="2"/>
        <v>12</v>
      </c>
      <c r="M13" s="170">
        <f t="shared" si="3"/>
        <v>84.761835748792265</v>
      </c>
      <c r="N13" s="184" t="s">
        <v>143</v>
      </c>
      <c r="O13" s="166" t="s">
        <v>264</v>
      </c>
      <c r="P13" s="79"/>
      <c r="Q13" s="79"/>
      <c r="R13" s="79"/>
      <c r="S13" s="79"/>
      <c r="T13" s="79"/>
      <c r="U13" s="79"/>
      <c r="V13" s="79"/>
      <c r="W13" s="79"/>
      <c r="X13" s="79"/>
    </row>
    <row r="14" spans="1:24" s="78" customFormat="1" ht="27" customHeight="1">
      <c r="A14" s="36">
        <v>5</v>
      </c>
      <c r="B14" s="126" t="s">
        <v>130</v>
      </c>
      <c r="C14" s="126" t="s">
        <v>77</v>
      </c>
      <c r="D14" s="126" t="s">
        <v>29</v>
      </c>
      <c r="E14" s="137">
        <v>39630</v>
      </c>
      <c r="F14" s="133" t="s">
        <v>133</v>
      </c>
      <c r="G14" s="67">
        <v>37.76</v>
      </c>
      <c r="H14" s="152">
        <f t="shared" si="0"/>
        <v>32.595338983050851</v>
      </c>
      <c r="I14" s="66">
        <v>7.1</v>
      </c>
      <c r="J14" s="152">
        <f t="shared" si="1"/>
        <v>28.4</v>
      </c>
      <c r="K14" s="64">
        <v>35</v>
      </c>
      <c r="L14" s="152">
        <f t="shared" si="2"/>
        <v>14</v>
      </c>
      <c r="M14" s="152">
        <f t="shared" si="3"/>
        <v>74.995338983050857</v>
      </c>
      <c r="N14" s="63"/>
      <c r="O14" s="129" t="s">
        <v>136</v>
      </c>
      <c r="P14" s="79"/>
      <c r="Q14" s="79"/>
      <c r="R14" s="79"/>
      <c r="S14" s="79"/>
      <c r="T14" s="79"/>
      <c r="U14" s="79"/>
      <c r="V14" s="79"/>
      <c r="W14" s="79"/>
      <c r="X14" s="79"/>
    </row>
    <row r="15" spans="1:24" s="78" customFormat="1" ht="27" customHeight="1">
      <c r="A15" s="36">
        <v>6</v>
      </c>
      <c r="B15" s="129" t="s">
        <v>257</v>
      </c>
      <c r="C15" s="127" t="s">
        <v>258</v>
      </c>
      <c r="D15" s="127" t="s">
        <v>51</v>
      </c>
      <c r="E15" s="116">
        <v>39805</v>
      </c>
      <c r="F15" s="115" t="s">
        <v>150</v>
      </c>
      <c r="G15" s="52">
        <v>45.89</v>
      </c>
      <c r="H15" s="152">
        <f t="shared" si="0"/>
        <v>26.82065809544563</v>
      </c>
      <c r="I15" s="41">
        <v>7.4</v>
      </c>
      <c r="J15" s="152">
        <f t="shared" si="1"/>
        <v>29.6</v>
      </c>
      <c r="K15" s="51">
        <v>34</v>
      </c>
      <c r="L15" s="152">
        <f t="shared" si="2"/>
        <v>13.6</v>
      </c>
      <c r="M15" s="152">
        <f t="shared" si="3"/>
        <v>70.020658095445626</v>
      </c>
      <c r="N15" s="37"/>
      <c r="O15" s="127" t="s">
        <v>135</v>
      </c>
      <c r="P15" s="79"/>
      <c r="Q15" s="79"/>
      <c r="R15" s="79"/>
      <c r="S15" s="79"/>
      <c r="T15" s="79"/>
      <c r="U15" s="79"/>
      <c r="V15" s="79"/>
      <c r="W15" s="79"/>
      <c r="X15" s="79"/>
    </row>
    <row r="16" spans="1:24" s="62" customFormat="1" ht="27" customHeight="1">
      <c r="A16" s="36">
        <v>7</v>
      </c>
      <c r="B16" s="126" t="s">
        <v>79</v>
      </c>
      <c r="C16" s="126" t="s">
        <v>74</v>
      </c>
      <c r="D16" s="126" t="s">
        <v>124</v>
      </c>
      <c r="E16" s="137">
        <v>39724</v>
      </c>
      <c r="F16" s="133" t="s">
        <v>59</v>
      </c>
      <c r="G16" s="52">
        <v>42.95</v>
      </c>
      <c r="H16" s="152">
        <f t="shared" si="0"/>
        <v>28.656577415599532</v>
      </c>
      <c r="I16" s="41">
        <v>6.2</v>
      </c>
      <c r="J16" s="152">
        <f t="shared" si="1"/>
        <v>24.8</v>
      </c>
      <c r="K16" s="51">
        <v>39</v>
      </c>
      <c r="L16" s="152">
        <f t="shared" si="2"/>
        <v>15.6</v>
      </c>
      <c r="M16" s="152">
        <f t="shared" si="3"/>
        <v>69.056577415599534</v>
      </c>
      <c r="N16" s="37"/>
      <c r="O16" s="129" t="s">
        <v>115</v>
      </c>
      <c r="P16" s="79"/>
      <c r="Q16" s="79"/>
      <c r="R16" s="79"/>
      <c r="S16" s="79"/>
      <c r="T16" s="79"/>
      <c r="U16" s="79"/>
      <c r="V16" s="79"/>
      <c r="W16" s="79"/>
      <c r="X16" s="79"/>
    </row>
    <row r="17" spans="1:24" s="62" customFormat="1" ht="27" customHeight="1">
      <c r="A17" s="36">
        <v>8</v>
      </c>
      <c r="B17" s="126" t="s">
        <v>132</v>
      </c>
      <c r="C17" s="126" t="s">
        <v>30</v>
      </c>
      <c r="D17" s="126" t="s">
        <v>38</v>
      </c>
      <c r="E17" s="137">
        <v>39592</v>
      </c>
      <c r="F17" s="133" t="s">
        <v>133</v>
      </c>
      <c r="G17" s="67">
        <v>40.89</v>
      </c>
      <c r="H17" s="152">
        <f t="shared" si="0"/>
        <v>30.100269014428953</v>
      </c>
      <c r="I17" s="66">
        <v>6.1</v>
      </c>
      <c r="J17" s="152">
        <f t="shared" si="1"/>
        <v>24.4</v>
      </c>
      <c r="K17" s="64">
        <v>29</v>
      </c>
      <c r="L17" s="152">
        <f t="shared" si="2"/>
        <v>11.6</v>
      </c>
      <c r="M17" s="152">
        <f t="shared" si="3"/>
        <v>66.100269014428946</v>
      </c>
      <c r="N17" s="63"/>
      <c r="O17" s="129" t="s">
        <v>136</v>
      </c>
      <c r="P17" s="79"/>
      <c r="Q17" s="79"/>
      <c r="R17" s="79"/>
      <c r="S17" s="79"/>
      <c r="T17" s="79"/>
      <c r="U17" s="79"/>
      <c r="V17" s="79"/>
      <c r="W17" s="79"/>
      <c r="X17" s="79"/>
    </row>
    <row r="18" spans="1:24" s="62" customFormat="1" ht="27" customHeight="1">
      <c r="A18" s="36">
        <v>9</v>
      </c>
      <c r="B18" s="126" t="s">
        <v>116</v>
      </c>
      <c r="C18" s="126" t="s">
        <v>117</v>
      </c>
      <c r="D18" s="126" t="s">
        <v>73</v>
      </c>
      <c r="E18" s="137">
        <v>39511</v>
      </c>
      <c r="F18" s="133" t="s">
        <v>59</v>
      </c>
      <c r="G18" s="52">
        <v>58.46</v>
      </c>
      <c r="H18" s="152">
        <f t="shared" si="0"/>
        <v>21.053711939787888</v>
      </c>
      <c r="I18" s="41">
        <v>6.6</v>
      </c>
      <c r="J18" s="152">
        <f t="shared" si="1"/>
        <v>26.4</v>
      </c>
      <c r="K18" s="51">
        <v>39</v>
      </c>
      <c r="L18" s="152">
        <f t="shared" si="2"/>
        <v>15.6</v>
      </c>
      <c r="M18" s="152">
        <f t="shared" si="3"/>
        <v>63.053711939787888</v>
      </c>
      <c r="N18" s="37"/>
      <c r="O18" s="129" t="s">
        <v>115</v>
      </c>
    </row>
    <row r="19" spans="1:24" s="62" customFormat="1" ht="27" customHeight="1">
      <c r="A19" s="36">
        <v>10</v>
      </c>
      <c r="B19" s="126" t="s">
        <v>260</v>
      </c>
      <c r="C19" s="126" t="s">
        <v>80</v>
      </c>
      <c r="D19" s="126" t="s">
        <v>131</v>
      </c>
      <c r="E19" s="137">
        <v>39731</v>
      </c>
      <c r="F19" s="133" t="s">
        <v>133</v>
      </c>
      <c r="G19" s="67">
        <v>58.84</v>
      </c>
      <c r="H19" s="152">
        <f t="shared" si="0"/>
        <v>20.917743031951051</v>
      </c>
      <c r="I19" s="66">
        <v>8.6999999999999993</v>
      </c>
      <c r="J19" s="152">
        <f t="shared" si="1"/>
        <v>34.799999999999997</v>
      </c>
      <c r="K19" s="64">
        <v>13</v>
      </c>
      <c r="L19" s="152">
        <f t="shared" si="2"/>
        <v>5.2</v>
      </c>
      <c r="M19" s="152">
        <f t="shared" si="3"/>
        <v>60.917743031951048</v>
      </c>
      <c r="N19" s="63"/>
      <c r="O19" s="129" t="s">
        <v>136</v>
      </c>
    </row>
    <row r="20" spans="1:24" s="62" customFormat="1" ht="27" customHeight="1">
      <c r="A20" s="36">
        <v>11</v>
      </c>
      <c r="B20" s="126" t="s">
        <v>259</v>
      </c>
      <c r="C20" s="126" t="s">
        <v>32</v>
      </c>
      <c r="D20" s="126" t="s">
        <v>119</v>
      </c>
      <c r="E20" s="141">
        <v>39605</v>
      </c>
      <c r="F20" s="140" t="s">
        <v>151</v>
      </c>
      <c r="G20" s="67">
        <v>54.06</v>
      </c>
      <c r="H20" s="152">
        <f t="shared" si="0"/>
        <v>22.767295597484274</v>
      </c>
      <c r="I20" s="66">
        <v>7</v>
      </c>
      <c r="J20" s="152">
        <f t="shared" si="1"/>
        <v>28</v>
      </c>
      <c r="K20" s="64">
        <v>12</v>
      </c>
      <c r="L20" s="152">
        <f t="shared" si="2"/>
        <v>4.8</v>
      </c>
      <c r="M20" s="152">
        <f t="shared" si="3"/>
        <v>55.567295597484275</v>
      </c>
      <c r="N20" s="63"/>
      <c r="O20" s="125" t="s">
        <v>68</v>
      </c>
    </row>
    <row r="21" spans="1:24" s="62" customFormat="1" ht="27" customHeight="1">
      <c r="A21" s="36">
        <v>12</v>
      </c>
      <c r="B21" s="126" t="s">
        <v>47</v>
      </c>
      <c r="C21" s="126" t="s">
        <v>94</v>
      </c>
      <c r="D21" s="126" t="s">
        <v>122</v>
      </c>
      <c r="E21" s="137">
        <v>39559</v>
      </c>
      <c r="F21" s="133" t="s">
        <v>133</v>
      </c>
      <c r="G21" s="67">
        <v>47.17</v>
      </c>
      <c r="H21" s="152">
        <f t="shared" si="0"/>
        <v>26.092855628577485</v>
      </c>
      <c r="I21" s="66">
        <v>2.2000000000000002</v>
      </c>
      <c r="J21" s="152">
        <f t="shared" si="1"/>
        <v>8.8000000000000007</v>
      </c>
      <c r="K21" s="64">
        <v>31</v>
      </c>
      <c r="L21" s="152">
        <f t="shared" si="2"/>
        <v>12.4</v>
      </c>
      <c r="M21" s="152">
        <f t="shared" si="3"/>
        <v>47.292855628577485</v>
      </c>
      <c r="N21" s="63"/>
      <c r="O21" s="129" t="s">
        <v>136</v>
      </c>
    </row>
    <row r="22" spans="1:24" s="62" customFormat="1" ht="27" customHeight="1">
      <c r="A22" s="36">
        <v>13</v>
      </c>
      <c r="B22" s="126" t="s">
        <v>261</v>
      </c>
      <c r="C22" s="126" t="s">
        <v>97</v>
      </c>
      <c r="D22" s="126" t="s">
        <v>166</v>
      </c>
      <c r="E22" s="137">
        <v>39659</v>
      </c>
      <c r="F22" s="133" t="s">
        <v>59</v>
      </c>
      <c r="G22" s="67">
        <v>68.209999999999994</v>
      </c>
      <c r="H22" s="152">
        <f t="shared" si="0"/>
        <v>18.044275032986366</v>
      </c>
      <c r="I22" s="66">
        <v>0.7</v>
      </c>
      <c r="J22" s="152">
        <f t="shared" si="1"/>
        <v>2.8</v>
      </c>
      <c r="K22" s="64">
        <v>33</v>
      </c>
      <c r="L22" s="152">
        <f t="shared" si="2"/>
        <v>13.2</v>
      </c>
      <c r="M22" s="152">
        <f t="shared" si="3"/>
        <v>34.044275032986363</v>
      </c>
      <c r="N22" s="63"/>
      <c r="O22" s="129" t="s">
        <v>262</v>
      </c>
    </row>
    <row r="23" spans="1:24" s="62" customFormat="1" ht="27" customHeight="1">
      <c r="A23" s="36">
        <v>14</v>
      </c>
      <c r="B23" s="126" t="s">
        <v>79</v>
      </c>
      <c r="C23" s="126" t="s">
        <v>125</v>
      </c>
      <c r="D23" s="126" t="s">
        <v>48</v>
      </c>
      <c r="E23" s="137">
        <v>39710</v>
      </c>
      <c r="F23" s="133" t="s">
        <v>59</v>
      </c>
      <c r="G23" s="67"/>
      <c r="H23" s="152">
        <v>0</v>
      </c>
      <c r="I23" s="66"/>
      <c r="J23" s="152">
        <f t="shared" si="1"/>
        <v>0</v>
      </c>
      <c r="K23" s="64">
        <v>37</v>
      </c>
      <c r="L23" s="152">
        <f t="shared" si="2"/>
        <v>14.8</v>
      </c>
      <c r="M23" s="152">
        <f t="shared" si="3"/>
        <v>14.8</v>
      </c>
      <c r="N23" s="63"/>
      <c r="O23" s="129" t="s">
        <v>115</v>
      </c>
    </row>
    <row r="24" spans="1:24" s="62" customFormat="1" ht="27" customHeight="1">
      <c r="A24" s="36">
        <v>15</v>
      </c>
      <c r="B24" s="216" t="s">
        <v>126</v>
      </c>
      <c r="C24" s="216" t="s">
        <v>127</v>
      </c>
      <c r="D24" s="216" t="s">
        <v>128</v>
      </c>
      <c r="E24" s="217">
        <v>39976</v>
      </c>
      <c r="F24" s="218" t="s">
        <v>83</v>
      </c>
      <c r="G24" s="67"/>
      <c r="H24" s="152">
        <v>0</v>
      </c>
      <c r="I24" s="66"/>
      <c r="J24" s="152">
        <f t="shared" si="1"/>
        <v>0</v>
      </c>
      <c r="K24" s="64">
        <v>14</v>
      </c>
      <c r="L24" s="152">
        <f t="shared" si="2"/>
        <v>5.6</v>
      </c>
      <c r="M24" s="152">
        <f t="shared" si="3"/>
        <v>5.6</v>
      </c>
      <c r="N24" s="63"/>
      <c r="O24" s="219" t="s">
        <v>114</v>
      </c>
    </row>
    <row r="25" spans="1:24">
      <c r="A25" s="17"/>
      <c r="B25" s="17"/>
      <c r="C25" s="17"/>
      <c r="D25" s="17"/>
    </row>
    <row r="26" spans="1:24" ht="15.75" customHeight="1">
      <c r="A26" s="17"/>
      <c r="B26" s="18"/>
      <c r="C26" s="19"/>
      <c r="D26" s="19"/>
      <c r="E26" s="19"/>
      <c r="F26" s="19"/>
      <c r="G26" s="24"/>
      <c r="H26" s="19"/>
      <c r="L26" s="3"/>
      <c r="N26" s="4"/>
      <c r="O26" s="3"/>
    </row>
    <row r="27" spans="1:24">
      <c r="A27" s="17"/>
      <c r="B27" s="17"/>
      <c r="C27" s="17"/>
      <c r="D27" s="17"/>
      <c r="E27" s="20"/>
      <c r="F27" s="25"/>
      <c r="G27" s="26"/>
      <c r="H27" s="26"/>
      <c r="L27" s="3"/>
      <c r="N27" s="4"/>
      <c r="O27" s="3"/>
    </row>
    <row r="28" spans="1:24" ht="18.75">
      <c r="A28" s="17"/>
      <c r="B28" s="18"/>
      <c r="C28" s="19"/>
      <c r="D28" s="246" t="s">
        <v>168</v>
      </c>
      <c r="E28" s="246"/>
      <c r="F28" s="57" t="s">
        <v>169</v>
      </c>
      <c r="G28" s="24"/>
      <c r="H28" s="26"/>
      <c r="L28" s="3"/>
      <c r="N28" s="4"/>
      <c r="O28" s="3"/>
    </row>
    <row r="29" spans="1:24" ht="18.75">
      <c r="A29" s="17"/>
      <c r="B29" s="17"/>
      <c r="C29" s="17"/>
      <c r="D29" s="247" t="s">
        <v>167</v>
      </c>
      <c r="E29" s="247"/>
      <c r="F29" s="56" t="s">
        <v>170</v>
      </c>
      <c r="G29" s="26"/>
      <c r="H29" s="26"/>
    </row>
    <row r="30" spans="1:24" ht="18.75">
      <c r="A30" s="17"/>
      <c r="B30" s="17"/>
      <c r="C30" s="17"/>
      <c r="D30" s="17"/>
      <c r="E30" s="17"/>
      <c r="F30" s="55" t="s">
        <v>171</v>
      </c>
      <c r="G30" s="26"/>
      <c r="H30" s="26"/>
    </row>
    <row r="31" spans="1:24" ht="18.75">
      <c r="A31" s="17"/>
      <c r="B31" s="17"/>
      <c r="C31" s="17"/>
      <c r="D31" s="17"/>
      <c r="E31" s="17"/>
      <c r="F31" s="55" t="s">
        <v>172</v>
      </c>
    </row>
    <row r="32" spans="1:24" ht="18.75">
      <c r="A32" s="17"/>
      <c r="B32" s="17"/>
      <c r="C32" s="17"/>
      <c r="D32" s="17"/>
      <c r="E32" s="17"/>
      <c r="F32" s="55" t="s">
        <v>173</v>
      </c>
    </row>
    <row r="33" spans="1:6" ht="18.75">
      <c r="A33" s="17"/>
      <c r="B33" s="17"/>
      <c r="C33" s="17"/>
      <c r="D33" s="17"/>
      <c r="E33" s="17"/>
      <c r="F33" s="60" t="s">
        <v>174</v>
      </c>
    </row>
    <row r="34" spans="1:6" ht="18.75">
      <c r="A34" s="17"/>
      <c r="B34" s="17"/>
      <c r="C34" s="17"/>
      <c r="D34" s="17"/>
      <c r="E34" s="17"/>
      <c r="F34" s="60" t="s">
        <v>175</v>
      </c>
    </row>
    <row r="35" spans="1:6" ht="18.75">
      <c r="A35" s="17"/>
      <c r="B35" s="17"/>
      <c r="C35" s="17"/>
      <c r="D35" s="17"/>
      <c r="E35" s="17"/>
      <c r="F35" s="60" t="s">
        <v>176</v>
      </c>
    </row>
    <row r="36" spans="1:6">
      <c r="A36" s="17"/>
      <c r="B36" s="17"/>
      <c r="C36" s="17"/>
      <c r="D36" s="17"/>
      <c r="F36" s="1"/>
    </row>
    <row r="37" spans="1:6">
      <c r="A37" s="17"/>
      <c r="B37" s="17"/>
      <c r="C37" s="17"/>
      <c r="D37" s="17"/>
      <c r="F37" s="1"/>
    </row>
    <row r="38" spans="1:6">
      <c r="A38" s="17"/>
      <c r="B38" s="17"/>
      <c r="C38" s="17"/>
      <c r="D38" s="17"/>
      <c r="F38" s="1"/>
    </row>
    <row r="39" spans="1:6">
      <c r="A39" s="17"/>
      <c r="B39" s="17"/>
      <c r="C39" s="17"/>
      <c r="D39" s="17"/>
      <c r="F39" s="1"/>
    </row>
    <row r="40" spans="1:6">
      <c r="A40" s="17"/>
      <c r="B40" s="17"/>
      <c r="C40" s="17"/>
      <c r="D40" s="17"/>
    </row>
    <row r="41" spans="1:6">
      <c r="A41" s="20"/>
      <c r="B41" s="20"/>
      <c r="C41" s="20"/>
      <c r="D41" s="20"/>
    </row>
  </sheetData>
  <protectedRanges>
    <protectedRange password="CA9C" sqref="I9:I24" name="Диапазон2_1"/>
    <protectedRange password="CA9C" sqref="B10:G24" name="Диапазон1_1"/>
  </protectedRanges>
  <sortState ref="A10:O24">
    <sortCondition descending="1" ref="M10:M24"/>
  </sortState>
  <mergeCells count="19">
    <mergeCell ref="O5:O9"/>
    <mergeCell ref="K5:L6"/>
    <mergeCell ref="M5:M7"/>
    <mergeCell ref="D28:E28"/>
    <mergeCell ref="D29:E29"/>
    <mergeCell ref="A1:N1"/>
    <mergeCell ref="A2:N2"/>
    <mergeCell ref="A3:E3"/>
    <mergeCell ref="A4:E4"/>
    <mergeCell ref="N5:N9"/>
    <mergeCell ref="A9:F9"/>
    <mergeCell ref="A5:A8"/>
    <mergeCell ref="B5:B8"/>
    <mergeCell ref="C5:C8"/>
    <mergeCell ref="D5:D8"/>
    <mergeCell ref="E5:E8"/>
    <mergeCell ref="F5:F8"/>
    <mergeCell ref="G5:H6"/>
    <mergeCell ref="I5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7 ЮНОШИ</vt:lpstr>
      <vt:lpstr>8 ЮНОШИ </vt:lpstr>
      <vt:lpstr>9 ЮНОШИ</vt:lpstr>
      <vt:lpstr>10 ЮНОШИ</vt:lpstr>
      <vt:lpstr>11 ЮНОШИ</vt:lpstr>
      <vt:lpstr>'10 ЮНОШИ'!Область_печати</vt:lpstr>
      <vt:lpstr>'7 ЮНОШИ'!Область_печати</vt:lpstr>
      <vt:lpstr>'8 ЮНОШИ '!Область_печати</vt:lpstr>
      <vt:lpstr>'9 ЮНОШИ'!Область_печати</vt:lpstr>
    </vt:vector>
  </TitlesOfParts>
  <Company>DUSSH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2010-01-21T09:16:19Z</dcterms:created>
  <dcterms:modified xsi:type="dcterms:W3CDTF">2025-12-24T19:48:28Z</dcterms:modified>
</cp:coreProperties>
</file>