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8 класс" sheetId="1" r:id="rId1"/>
    <sheet name="9 класс" sheetId="2" r:id="rId2"/>
    <sheet name="10 класс" sheetId="3" r:id="rId3"/>
    <sheet name="11 класс" sheetId="4" r:id="rId4"/>
  </sheets>
  <calcPr calcId="125725"/>
</workbook>
</file>

<file path=xl/calcChain.xml><?xml version="1.0" encoding="utf-8"?>
<calcChain xmlns="http://schemas.openxmlformats.org/spreadsheetml/2006/main">
  <c r="Q11" i="1"/>
  <c r="Q50"/>
  <c r="Q33"/>
  <c r="Q34"/>
  <c r="Q28"/>
  <c r="Q13"/>
  <c r="Q21"/>
  <c r="Q51"/>
  <c r="Q39"/>
  <c r="Q40"/>
  <c r="Q41"/>
  <c r="Q35"/>
  <c r="Q15"/>
  <c r="Q22"/>
  <c r="Q52"/>
  <c r="Q53"/>
  <c r="Q16"/>
  <c r="Q54"/>
  <c r="Q42"/>
  <c r="Q36"/>
  <c r="Q24"/>
  <c r="Q43"/>
  <c r="Q17"/>
  <c r="Q44"/>
  <c r="Q26"/>
  <c r="Q45"/>
  <c r="Q55"/>
  <c r="Q18"/>
  <c r="Q56"/>
  <c r="Q46"/>
  <c r="Q25"/>
  <c r="Q14"/>
  <c r="Q20"/>
  <c r="Q23"/>
  <c r="Q29"/>
  <c r="Q27"/>
  <c r="Q57"/>
  <c r="Q47"/>
  <c r="Q30"/>
  <c r="Q31"/>
  <c r="Q37"/>
  <c r="Q8"/>
  <c r="Q32"/>
  <c r="Q48"/>
  <c r="Q9"/>
  <c r="Q38"/>
  <c r="Q40" i="2"/>
  <c r="P40"/>
  <c r="P39"/>
  <c r="Q39" s="1"/>
  <c r="P38"/>
  <c r="Q38" s="1"/>
  <c r="P37"/>
  <c r="Q37" s="1"/>
  <c r="P36"/>
  <c r="Q36" s="1"/>
  <c r="P35"/>
  <c r="Q35" s="1"/>
  <c r="P34"/>
  <c r="Q34" s="1"/>
  <c r="P33"/>
  <c r="Q33" s="1"/>
  <c r="P32"/>
  <c r="Q32" s="1"/>
  <c r="P31"/>
  <c r="Q31" s="1"/>
  <c r="P30"/>
  <c r="Q30" s="1"/>
  <c r="P29"/>
  <c r="Q29" s="1"/>
  <c r="P28"/>
  <c r="Q28" s="1"/>
  <c r="P27"/>
  <c r="Q27" s="1"/>
  <c r="P26"/>
  <c r="Q26" s="1"/>
  <c r="P25"/>
  <c r="Q25" s="1"/>
  <c r="Q24"/>
  <c r="P24"/>
  <c r="P23"/>
  <c r="Q23" s="1"/>
  <c r="P22"/>
  <c r="Q22" s="1"/>
  <c r="P21"/>
  <c r="Q21" s="1"/>
  <c r="Q20"/>
  <c r="P20"/>
  <c r="P19"/>
  <c r="Q19" s="1"/>
  <c r="P18"/>
  <c r="Q18" s="1"/>
  <c r="P17"/>
  <c r="Q17" s="1"/>
  <c r="P16"/>
  <c r="Q16" s="1"/>
  <c r="P15"/>
  <c r="Q15" s="1"/>
  <c r="P14"/>
  <c r="Q14" s="1"/>
  <c r="P13"/>
  <c r="Q13" s="1"/>
  <c r="Q12"/>
  <c r="P12"/>
  <c r="P11"/>
  <c r="Q11" s="1"/>
  <c r="P10"/>
  <c r="Q10" s="1"/>
  <c r="P9"/>
  <c r="Q9" s="1"/>
  <c r="Q8"/>
  <c r="P8"/>
  <c r="P13" i="3"/>
  <c r="Q13" s="1"/>
  <c r="P12"/>
  <c r="Q12" s="1"/>
  <c r="Q11"/>
  <c r="P11"/>
  <c r="Q10"/>
  <c r="P10"/>
  <c r="P9"/>
  <c r="Q9" s="1"/>
  <c r="P8"/>
  <c r="Q8" s="1"/>
  <c r="P49" i="1"/>
  <c r="Q49" s="1"/>
  <c r="P12"/>
  <c r="Q12" s="1"/>
  <c r="P10"/>
  <c r="Q10" s="1"/>
  <c r="Q42" i="4"/>
  <c r="Q39"/>
  <c r="Q36"/>
  <c r="Q25"/>
  <c r="Q24"/>
  <c r="Q11"/>
  <c r="Q10"/>
  <c r="Q23"/>
  <c r="Q46"/>
  <c r="Q41"/>
  <c r="Q33"/>
  <c r="Q29"/>
  <c r="Q17"/>
  <c r="Q14"/>
  <c r="Q45"/>
  <c r="Q35"/>
  <c r="Q44"/>
  <c r="Q13"/>
  <c r="Q28"/>
  <c r="Q40"/>
  <c r="Q34"/>
  <c r="Q32"/>
  <c r="Q37"/>
  <c r="Q27"/>
  <c r="Q31"/>
  <c r="Q30"/>
  <c r="Q21"/>
  <c r="Q19"/>
  <c r="Q43"/>
  <c r="P12"/>
  <c r="Q12" s="1"/>
  <c r="P19" i="1"/>
  <c r="Q19" s="1"/>
  <c r="P13"/>
  <c r="P9"/>
  <c r="P15" i="4"/>
  <c r="Q15" s="1"/>
  <c r="P7"/>
  <c r="Q7" s="1"/>
  <c r="P8"/>
  <c r="Q8" s="1"/>
  <c r="P16"/>
  <c r="Q16" s="1"/>
  <c r="P23"/>
  <c r="P18"/>
  <c r="Q18" s="1"/>
  <c r="P22"/>
  <c r="Q22" s="1"/>
  <c r="P24"/>
  <c r="P20"/>
  <c r="Q20" s="1"/>
  <c r="P26"/>
  <c r="Q26" s="1"/>
  <c r="P9"/>
  <c r="Q9" s="1"/>
  <c r="P11"/>
  <c r="P31"/>
  <c r="P38"/>
  <c r="Q38" s="1"/>
</calcChain>
</file>

<file path=xl/sharedStrings.xml><?xml version="1.0" encoding="utf-8"?>
<sst xmlns="http://schemas.openxmlformats.org/spreadsheetml/2006/main" count="1036" uniqueCount="381">
  <si>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</si>
  <si>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</si>
  <si>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</si>
  <si>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</si>
  <si>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</si>
  <si>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химия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</si>
  <si>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</si>
  <si>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</si>
  <si>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</si>
  <si>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</si>
  <si>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</si>
  <si>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</si>
  <si>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</si>
  <si>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МБОУ "Средняя общеобразовательная школа №30"</t>
  </si>
  <si>
    <t>Иванова И.В.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</si>
  <si>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</si>
  <si>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</si>
  <si>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</si>
  <si>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</si>
  <si>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</si>
  <si>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</si>
  <si>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</si>
  <si>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</si>
  <si>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</si>
  <si>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</si>
  <si>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</si>
  <si>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</si>
  <si>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МБОУ "Элистинский лицей"</t>
  </si>
  <si>
    <t>Чимидова Валентина Михайловна</t>
  </si>
  <si>
    <t>Лиджиева</t>
  </si>
  <si>
    <t>ж</t>
  </si>
  <si>
    <t>Бадмаева Антонина Борисовна</t>
  </si>
  <si>
    <t>Саналовна</t>
  </si>
  <si>
    <t>Данир</t>
  </si>
  <si>
    <t>Саналович</t>
  </si>
  <si>
    <t>Колесникова Елена Алексеевна</t>
  </si>
  <si>
    <t>Алина</t>
  </si>
  <si>
    <t>МБОУ "ЭКГ"</t>
  </si>
  <si>
    <t>Иляна</t>
  </si>
  <si>
    <t>Евгеньевна</t>
  </si>
  <si>
    <t>Заяна</t>
  </si>
  <si>
    <t>Адьяновна</t>
  </si>
  <si>
    <t>Данзан</t>
  </si>
  <si>
    <t>Алдар</t>
  </si>
  <si>
    <t>МБОУ "СОШ №21"</t>
  </si>
  <si>
    <t>Кирсанова Виктория Максимовна</t>
  </si>
  <si>
    <t>Амуланга</t>
  </si>
  <si>
    <t>Анастасия</t>
  </si>
  <si>
    <t>Вячеславовна</t>
  </si>
  <si>
    <t>Очирова</t>
  </si>
  <si>
    <t>Баина</t>
  </si>
  <si>
    <t>Борисовна</t>
  </si>
  <si>
    <t>Алтана</t>
  </si>
  <si>
    <t>Арслановна</t>
  </si>
  <si>
    <t>МБОУ "КНГ им.Кичикова А.Ш."</t>
  </si>
  <si>
    <t>Матиевская Саглара Джангровна</t>
  </si>
  <si>
    <t>Айтана</t>
  </si>
  <si>
    <t>Бадмаева</t>
  </si>
  <si>
    <t>Александровна</t>
  </si>
  <si>
    <t>Дмитрий</t>
  </si>
  <si>
    <t>Юрьевна</t>
  </si>
  <si>
    <t>МБОУ "СОШ № 17" им.Кугультинова Д.Н.</t>
  </si>
  <si>
    <t>Адьян</t>
  </si>
  <si>
    <t>Джангарович</t>
  </si>
  <si>
    <t>Арина</t>
  </si>
  <si>
    <t>Витальевна</t>
  </si>
  <si>
    <t>Гиберт Ольга Владимировна</t>
  </si>
  <si>
    <t>Арнаева</t>
  </si>
  <si>
    <t>Алдаровна</t>
  </si>
  <si>
    <t>Викторовна</t>
  </si>
  <si>
    <t>Авеева</t>
  </si>
  <si>
    <t>Даяна</t>
  </si>
  <si>
    <t>Пюрвяевна</t>
  </si>
  <si>
    <t>Аджиев</t>
  </si>
  <si>
    <t>Константинович</t>
  </si>
  <si>
    <t>Алексеев</t>
  </si>
  <si>
    <t>Аюка</t>
  </si>
  <si>
    <t>Вячеславович</t>
  </si>
  <si>
    <t>Айлана</t>
  </si>
  <si>
    <t>Андратова</t>
  </si>
  <si>
    <t>Анна</t>
  </si>
  <si>
    <t>Алексеевна</t>
  </si>
  <si>
    <t>Арлтанова</t>
  </si>
  <si>
    <t>Энкира</t>
  </si>
  <si>
    <t>Тумэновна</t>
  </si>
  <si>
    <t>Виктория</t>
  </si>
  <si>
    <t>Николаевна</t>
  </si>
  <si>
    <t>Батырева</t>
  </si>
  <si>
    <t>Бембеева</t>
  </si>
  <si>
    <t>Очировна</t>
  </si>
  <si>
    <t>Богаева</t>
  </si>
  <si>
    <t>Баатровна</t>
  </si>
  <si>
    <t>Сергеевна</t>
  </si>
  <si>
    <t>Ванькаева</t>
  </si>
  <si>
    <t>Ангира</t>
  </si>
  <si>
    <t>Алтмановна</t>
  </si>
  <si>
    <t>Далантаева</t>
  </si>
  <si>
    <t>Дмитриенко</t>
  </si>
  <si>
    <t>Татьяна</t>
  </si>
  <si>
    <t>Закинова</t>
  </si>
  <si>
    <t>Юлия</t>
  </si>
  <si>
    <t>Нурдиновна</t>
  </si>
  <si>
    <t>Кармашов</t>
  </si>
  <si>
    <t>Арслан</t>
  </si>
  <si>
    <t>Викторович</t>
  </si>
  <si>
    <t>Кокаева</t>
  </si>
  <si>
    <t>Айса</t>
  </si>
  <si>
    <t>Михайловна</t>
  </si>
  <si>
    <t>Корнеев</t>
  </si>
  <si>
    <t>Баир</t>
  </si>
  <si>
    <t>Косыченко</t>
  </si>
  <si>
    <t>Максим</t>
  </si>
  <si>
    <t>Леонидович</t>
  </si>
  <si>
    <t>Кутушов</t>
  </si>
  <si>
    <t>Бадма</t>
  </si>
  <si>
    <t>Валерьевич</t>
  </si>
  <si>
    <t>Манджиева</t>
  </si>
  <si>
    <t>Виталина</t>
  </si>
  <si>
    <t>Маркуева</t>
  </si>
  <si>
    <t>Александра</t>
  </si>
  <si>
    <t>Матвеева</t>
  </si>
  <si>
    <t>Валерия</t>
  </si>
  <si>
    <t>Чингисовна</t>
  </si>
  <si>
    <t>Мацакова</t>
  </si>
  <si>
    <t>Мергеновна</t>
  </si>
  <si>
    <t>Назаров</t>
  </si>
  <si>
    <t>Артем</t>
  </si>
  <si>
    <t>Андрей</t>
  </si>
  <si>
    <t>Настинова</t>
  </si>
  <si>
    <t>Сергелина</t>
  </si>
  <si>
    <t>Никулина</t>
  </si>
  <si>
    <t>Нелли</t>
  </si>
  <si>
    <t>Максимовна</t>
  </si>
  <si>
    <t>Очаева</t>
  </si>
  <si>
    <t>Джиргаловна</t>
  </si>
  <si>
    <t>Очир-Горяева</t>
  </si>
  <si>
    <t>Александрович</t>
  </si>
  <si>
    <t>Данара</t>
  </si>
  <si>
    <t>Патерикина</t>
  </si>
  <si>
    <t>Ивановна</t>
  </si>
  <si>
    <t>Антонина</t>
  </si>
  <si>
    <t>Николаевич</t>
  </si>
  <si>
    <t>Сангаджиева</t>
  </si>
  <si>
    <t>Хурчиева</t>
  </si>
  <si>
    <t>Цаган-Манджиева</t>
  </si>
  <si>
    <t>Герел</t>
  </si>
  <si>
    <t>Менгияновна</t>
  </si>
  <si>
    <t>Лилиана</t>
  </si>
  <si>
    <t>Арсланговна</t>
  </si>
  <si>
    <t>Шандакова</t>
  </si>
  <si>
    <t>Милана</t>
  </si>
  <si>
    <t>Шарипов</t>
  </si>
  <si>
    <t>Антон</t>
  </si>
  <si>
    <t>Эрднеева</t>
  </si>
  <si>
    <t>Эрдниевна</t>
  </si>
  <si>
    <t>Эрднигоряев</t>
  </si>
  <si>
    <t>Илья</t>
  </si>
  <si>
    <t>Бадмаевич</t>
  </si>
  <si>
    <t>17.10.2006</t>
  </si>
  <si>
    <t>17.09.2006</t>
  </si>
  <si>
    <t>МБОУ "СОШ 15"</t>
  </si>
  <si>
    <t>МБОУ "КЭГ"</t>
  </si>
  <si>
    <t>МБОУ ЭМГ</t>
  </si>
  <si>
    <t>МБОУ СОШ 4</t>
  </si>
  <si>
    <t>МБОУ «СОШ №3 имени Сергиенко Н.Г.»</t>
  </si>
  <si>
    <t>МБОУ "СОШ №23 им.Эрдниева П.М."</t>
  </si>
  <si>
    <t>МБОУ СОШ №12</t>
  </si>
  <si>
    <t>Рыбакова Анна Владимировна</t>
  </si>
  <si>
    <t>Дюгидова Ольга Андреевна</t>
  </si>
  <si>
    <t>Мишкина Елизавета Анатольевна</t>
  </si>
  <si>
    <t>Луппа Ольга Васильевна</t>
  </si>
  <si>
    <t>Батаев Басанг Владимирович</t>
  </si>
  <si>
    <t>Очинкаев Эрдняш Валентинович</t>
  </si>
  <si>
    <t>Авшеева</t>
  </si>
  <si>
    <t>Андреевна</t>
  </si>
  <si>
    <t>Алгаев</t>
  </si>
  <si>
    <t>Аюш</t>
  </si>
  <si>
    <t>Андропова</t>
  </si>
  <si>
    <t>Андрющенко</t>
  </si>
  <si>
    <t>Марк</t>
  </si>
  <si>
    <t>Баваева</t>
  </si>
  <si>
    <t>Дарья</t>
  </si>
  <si>
    <t>Бадмаев</t>
  </si>
  <si>
    <t>Эрдем</t>
  </si>
  <si>
    <t>Баатрович</t>
  </si>
  <si>
    <t>Бадушева</t>
  </si>
  <si>
    <t>Эвелина</t>
  </si>
  <si>
    <t>Валерьевна</t>
  </si>
  <si>
    <t>Бамбышев</t>
  </si>
  <si>
    <t>Юрий</t>
  </si>
  <si>
    <t>Маргарита</t>
  </si>
  <si>
    <t>Эдгаровна</t>
  </si>
  <si>
    <t>Бембинов</t>
  </si>
  <si>
    <t>Игорь</t>
  </si>
  <si>
    <t>Бериков</t>
  </si>
  <si>
    <t>Арсланович</t>
  </si>
  <si>
    <t>Боваева</t>
  </si>
  <si>
    <t>Дорджи-Горяева</t>
  </si>
  <si>
    <t>Дорджиева</t>
  </si>
  <si>
    <t>Амелия</t>
  </si>
  <si>
    <t>Есинов</t>
  </si>
  <si>
    <t>Эсен</t>
  </si>
  <si>
    <t>Чингизович</t>
  </si>
  <si>
    <t>Леджеев</t>
  </si>
  <si>
    <t>Олег</t>
  </si>
  <si>
    <t>Михайлова</t>
  </si>
  <si>
    <t>Батревна</t>
  </si>
  <si>
    <t>Мудаева</t>
  </si>
  <si>
    <t>Мучиряева</t>
  </si>
  <si>
    <t>Тегряш</t>
  </si>
  <si>
    <t>Нандышева</t>
  </si>
  <si>
    <t>Аюкаевна</t>
  </si>
  <si>
    <t>Ностаева</t>
  </si>
  <si>
    <t>Нургалиева</t>
  </si>
  <si>
    <t>Нурнаева</t>
  </si>
  <si>
    <t>Хонгоровна</t>
  </si>
  <si>
    <t>Онкуров</t>
  </si>
  <si>
    <t>Витальевич</t>
  </si>
  <si>
    <t>Гелана</t>
  </si>
  <si>
    <t>Попова</t>
  </si>
  <si>
    <t>Рвачёва</t>
  </si>
  <si>
    <t>Нина</t>
  </si>
  <si>
    <t>Дмитриевна</t>
  </si>
  <si>
    <t>Рустамов</t>
  </si>
  <si>
    <t>Марат</t>
  </si>
  <si>
    <t>Эльчинович</t>
  </si>
  <si>
    <t>Свентицкая</t>
  </si>
  <si>
    <t>Валериевна</t>
  </si>
  <si>
    <t>Сакилова</t>
  </si>
  <si>
    <t>Светлана</t>
  </si>
  <si>
    <t>Сангаджиев</t>
  </si>
  <si>
    <t>Дмитриевич</t>
  </si>
  <si>
    <t>Эльзята</t>
  </si>
  <si>
    <t>Сюкиева</t>
  </si>
  <si>
    <t>Тактинова</t>
  </si>
  <si>
    <t>Байсана</t>
  </si>
  <si>
    <t>Арлтвновна</t>
  </si>
  <si>
    <t>Тимошева</t>
  </si>
  <si>
    <t>Джангаровна</t>
  </si>
  <si>
    <t>Тургунбекова</t>
  </si>
  <si>
    <t>Камила</t>
  </si>
  <si>
    <t>Султановна</t>
  </si>
  <si>
    <t>Убушаев</t>
  </si>
  <si>
    <t>Мазан</t>
  </si>
  <si>
    <t>Борисович</t>
  </si>
  <si>
    <t>Убушиева</t>
  </si>
  <si>
    <t>Талтаевна</t>
  </si>
  <si>
    <t>Фирсова</t>
  </si>
  <si>
    <t>Диана</t>
  </si>
  <si>
    <t>Халгаева</t>
  </si>
  <si>
    <t>Чадлаева</t>
  </si>
  <si>
    <t>Челянов</t>
  </si>
  <si>
    <t>Эренджен</t>
  </si>
  <si>
    <t>Эрдяевич</t>
  </si>
  <si>
    <t>Черняев</t>
  </si>
  <si>
    <t>Темир</t>
  </si>
  <si>
    <t>Анжаевич</t>
  </si>
  <si>
    <t>Четырева</t>
  </si>
  <si>
    <t>Леонидовна</t>
  </si>
  <si>
    <t>Шарипова</t>
  </si>
  <si>
    <t>Ою</t>
  </si>
  <si>
    <t>Эрднигоряева</t>
  </si>
  <si>
    <t>Ангелина</t>
  </si>
  <si>
    <t>Артемовна</t>
  </si>
  <si>
    <t xml:space="preserve"> 22.12.2009</t>
  </si>
  <si>
    <t>21.09.2009</t>
  </si>
  <si>
    <t>02.06.2009</t>
  </si>
  <si>
    <t>03.06.2009</t>
  </si>
  <si>
    <t>Элистинский технический лицей</t>
  </si>
  <si>
    <t>МБОУ"СОШ №10" им Бембетова В.А.</t>
  </si>
  <si>
    <t>МБОУ "РНГ                                     им. преподобного           С. Радонежского"</t>
  </si>
  <si>
    <t>МБОУ СОШ №18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</si>
  <si>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</si>
  <si>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МБОУ "СОШ №8 им. Н. Очирова"</t>
  </si>
  <si>
    <t>МБОУ "ЭЛ"</t>
  </si>
  <si>
    <t xml:space="preserve">МБОУ СОШ 4 </t>
  </si>
  <si>
    <t>МБОУ "СОШ №20"</t>
  </si>
  <si>
    <t>Намысов Кирсан Сергеевич</t>
  </si>
  <si>
    <t>Лиджигоряева Лариса Борисовна</t>
  </si>
  <si>
    <t>Гогаева Бадма Лиджиевна</t>
  </si>
  <si>
    <t>Джамбышева Байрта Алексеевна</t>
  </si>
  <si>
    <t>Манджиева Лидия Убушаевна</t>
  </si>
  <si>
    <t>Фидий Людмила Сергеевна</t>
  </si>
  <si>
    <t>Петрушкин Юрий Саналович</t>
  </si>
  <si>
    <t xml:space="preserve">Рыбакова Анна Владимировна </t>
  </si>
  <si>
    <t>Ойлун</t>
  </si>
  <si>
    <t>Аркинчеева</t>
  </si>
  <si>
    <t>Аяна</t>
  </si>
  <si>
    <t>Атинова</t>
  </si>
  <si>
    <t>Русланович</t>
  </si>
  <si>
    <t>Очир</t>
  </si>
  <si>
    <t>Нояна</t>
  </si>
  <si>
    <t>Баляткеева</t>
  </si>
  <si>
    <t>София</t>
  </si>
  <si>
    <t>Ольга</t>
  </si>
  <si>
    <t>Бюткаева</t>
  </si>
  <si>
    <t>Амина</t>
  </si>
  <si>
    <t>Жужаев</t>
  </si>
  <si>
    <t>Роман</t>
  </si>
  <si>
    <t>Романович</t>
  </si>
  <si>
    <t>Каруев</t>
  </si>
  <si>
    <t>Санал</t>
  </si>
  <si>
    <t>Церенович</t>
  </si>
  <si>
    <t>Китляева</t>
  </si>
  <si>
    <t>Эллара</t>
  </si>
  <si>
    <t>Коняев</t>
  </si>
  <si>
    <t>Кулешова</t>
  </si>
  <si>
    <t>Николь</t>
  </si>
  <si>
    <t>Екатерина</t>
  </si>
  <si>
    <t>Мангутова</t>
  </si>
  <si>
    <t>Сангира</t>
  </si>
  <si>
    <t>Мандждиева</t>
  </si>
  <si>
    <t>Муниева</t>
  </si>
  <si>
    <t>Булгун</t>
  </si>
  <si>
    <t>Анатольевна</t>
  </si>
  <si>
    <t>Мутулова</t>
  </si>
  <si>
    <t>Мухараев</t>
  </si>
  <si>
    <t>Владимир</t>
  </si>
  <si>
    <t>Анатольевич</t>
  </si>
  <si>
    <t>Мучкаева</t>
  </si>
  <si>
    <t>Нимеева</t>
  </si>
  <si>
    <t>Оргаева</t>
  </si>
  <si>
    <t>Наяна</t>
  </si>
  <si>
    <t>Алтман</t>
  </si>
  <si>
    <t>Мергенович</t>
  </si>
  <si>
    <t>Санджинова</t>
  </si>
  <si>
    <t>Джаловна</t>
  </si>
  <si>
    <t>Ходжгурова</t>
  </si>
  <si>
    <t>Савровна</t>
  </si>
  <si>
    <t>Хулхачиев</t>
  </si>
  <si>
    <t>Бадиевич</t>
  </si>
  <si>
    <t>Цонхлаева</t>
  </si>
  <si>
    <t>Четверткова</t>
  </si>
  <si>
    <t>Софья</t>
  </si>
  <si>
    <t>Романовна</t>
  </si>
  <si>
    <t>Шурукчеев</t>
  </si>
  <si>
    <t>Санчир</t>
  </si>
  <si>
    <t>Эдгаевич</t>
  </si>
  <si>
    <t>Шатурегнов</t>
  </si>
  <si>
    <t>28.08.2008</t>
  </si>
  <si>
    <t>19.08.2008</t>
  </si>
  <si>
    <t>МБОУ "СОШ № 17 им.Д.Н.Кугультинова"</t>
  </si>
  <si>
    <t>МБОУ СОШ № 18</t>
  </si>
  <si>
    <t>МБОУ "СОШ №20</t>
  </si>
  <si>
    <t>Мацак Оксана Викторовна</t>
  </si>
  <si>
    <t>Акаева</t>
  </si>
  <si>
    <t>Дельгир</t>
  </si>
  <si>
    <t>Хаванговна</t>
  </si>
  <si>
    <t>Алеексеевна</t>
  </si>
  <si>
    <t>Кикеев</t>
  </si>
  <si>
    <t>Чоуш</t>
  </si>
  <si>
    <t>Чингисович</t>
  </si>
  <si>
    <t>Пузикова</t>
  </si>
  <si>
    <t>Чонаев</t>
  </si>
  <si>
    <t>Эдуардович</t>
  </si>
  <si>
    <t>Эрдни-Горяева</t>
  </si>
  <si>
    <t>Ворожейкин Сергей Борисович</t>
  </si>
  <si>
    <t>МБОУ "Элистинский технический лицей"</t>
  </si>
  <si>
    <t>Итого</t>
  </si>
  <si>
    <t>Задания</t>
  </si>
  <si>
    <t>Статус участника</t>
  </si>
  <si>
    <t>% выполнения</t>
  </si>
  <si>
    <t>Пичинова</t>
  </si>
  <si>
    <t>МБОУ "СОШ 4"</t>
  </si>
  <si>
    <t>Болиева</t>
  </si>
  <si>
    <t>Будыков</t>
  </si>
  <si>
    <t xml:space="preserve">Молоканов </t>
  </si>
  <si>
    <t xml:space="preserve">Эрдня </t>
  </si>
  <si>
    <t>Алксеевич</t>
  </si>
  <si>
    <t>МБОУ "СОШ № 3"</t>
  </si>
  <si>
    <t xml:space="preserve">Победитель </t>
  </si>
  <si>
    <t>Призер</t>
  </si>
  <si>
    <t xml:space="preserve">Басанова </t>
  </si>
  <si>
    <t>МБОУ "ЭМГ"</t>
  </si>
  <si>
    <t xml:space="preserve">Босхомджиева </t>
  </si>
  <si>
    <t>Альма</t>
  </si>
  <si>
    <t>Мингияновна</t>
  </si>
  <si>
    <t>Победитель</t>
  </si>
  <si>
    <t xml:space="preserve">Баташева </t>
  </si>
  <si>
    <t>Базырева Ольга Михайловна</t>
  </si>
  <si>
    <t>Председатель жюри:         Даваева Ц.Д.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</si>
</sst>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dd/mm/yy"/>
    <numFmt numFmtId="167" formatCode="0.0"/>
  </numFmts>
  <fonts count="25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FF0000"/>
      <name val="Arial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10" fillId="0" borderId="0">
      <alignment vertical="center"/>
    </xf>
  </cellStyleXfs>
  <cellXfs count="249">
    <xf numFmtId="0" fontId="0" fillId="0" borderId="0" xfId="0" applyFont="1" applyAlignment="1"/>
    <xf numFmtId="0" fontId="2" fillId="2" borderId="0" xfId="0" applyFont="1" applyFill="1"/>
    <xf numFmtId="0" fontId="1" fillId="0" borderId="1" xfId="0" applyFont="1" applyBorder="1" applyAlignment="1"/>
    <xf numFmtId="0" fontId="4" fillId="2" borderId="1" xfId="0" applyFont="1" applyFill="1" applyBorder="1" applyAlignment="1"/>
    <xf numFmtId="164" fontId="4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/>
    <xf numFmtId="0" fontId="1" fillId="0" borderId="1" xfId="0" applyFont="1" applyBorder="1" applyAlignment="1"/>
    <xf numFmtId="0" fontId="1" fillId="4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1" fillId="5" borderId="1" xfId="0" applyFont="1" applyFill="1" applyBorder="1" applyAlignment="1"/>
    <xf numFmtId="164" fontId="1" fillId="0" borderId="1" xfId="0" applyNumberFormat="1" applyFont="1" applyBorder="1" applyAlignment="1"/>
    <xf numFmtId="0" fontId="2" fillId="0" borderId="0" xfId="0" applyFont="1" applyAlignment="1"/>
    <xf numFmtId="0" fontId="11" fillId="7" borderId="4" xfId="0" applyFont="1" applyFill="1" applyBorder="1" applyAlignment="1">
      <alignment horizontal="left" vertical="top"/>
    </xf>
    <xf numFmtId="0" fontId="5" fillId="0" borderId="4" xfId="0" applyFont="1" applyBorder="1" applyAlignment="1">
      <alignment vertical="top"/>
    </xf>
    <xf numFmtId="0" fontId="6" fillId="0" borderId="4" xfId="3" applyFont="1" applyBorder="1" applyAlignment="1">
      <alignment vertical="top"/>
    </xf>
    <xf numFmtId="0" fontId="6" fillId="0" borderId="4" xfId="3" applyFont="1" applyBorder="1" applyAlignment="1">
      <alignment horizontal="left" vertical="top"/>
    </xf>
    <xf numFmtId="0" fontId="6" fillId="0" borderId="4" xfId="2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 wrapText="1"/>
    </xf>
    <xf numFmtId="0" fontId="6" fillId="0" borderId="4" xfId="2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6" fillId="0" borderId="4" xfId="3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4" xfId="3" applyFont="1" applyBorder="1" applyAlignment="1">
      <alignment horizontal="left" vertical="top" wrapText="1"/>
    </xf>
    <xf numFmtId="0" fontId="11" fillId="7" borderId="4" xfId="0" applyFont="1" applyFill="1" applyBorder="1" applyAlignment="1">
      <alignment horizontal="left" vertical="top" wrapText="1"/>
    </xf>
    <xf numFmtId="0" fontId="6" fillId="0" borderId="4" xfId="2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4" xfId="2" applyFont="1" applyBorder="1" applyAlignment="1">
      <alignment horizontal="left" vertical="top" wrapText="1"/>
    </xf>
    <xf numFmtId="0" fontId="12" fillId="0" borderId="4" xfId="2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0" fillId="0" borderId="4" xfId="0" applyFont="1" applyBorder="1" applyAlignment="1"/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14" fontId="5" fillId="0" borderId="4" xfId="0" applyNumberFormat="1" applyFont="1" applyBorder="1" applyAlignment="1">
      <alignment horizontal="left" vertical="top" wrapText="1"/>
    </xf>
    <xf numFmtId="14" fontId="5" fillId="0" borderId="4" xfId="0" applyNumberFormat="1" applyFont="1" applyBorder="1" applyAlignment="1">
      <alignment horizontal="left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14" fontId="6" fillId="0" borderId="4" xfId="0" applyNumberFormat="1" applyFont="1" applyBorder="1" applyAlignment="1">
      <alignment vertical="top"/>
    </xf>
    <xf numFmtId="0" fontId="5" fillId="0" borderId="4" xfId="1" applyFont="1" applyFill="1" applyBorder="1" applyAlignment="1">
      <alignment vertical="top"/>
    </xf>
    <xf numFmtId="0" fontId="9" fillId="0" borderId="4" xfId="0" applyFont="1" applyBorder="1" applyAlignment="1">
      <alignment vertical="top" wrapText="1"/>
    </xf>
    <xf numFmtId="0" fontId="5" fillId="0" borderId="4" xfId="2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11" fillId="7" borderId="4" xfId="0" applyFont="1" applyFill="1" applyBorder="1" applyAlignment="1">
      <alignment vertical="top" wrapText="1"/>
    </xf>
    <xf numFmtId="0" fontId="11" fillId="7" borderId="4" xfId="0" applyFont="1" applyFill="1" applyBorder="1" applyAlignment="1">
      <alignment vertical="top"/>
    </xf>
    <xf numFmtId="14" fontId="5" fillId="0" borderId="4" xfId="0" applyNumberFormat="1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0" borderId="4" xfId="0" applyFont="1" applyBorder="1"/>
    <xf numFmtId="0" fontId="11" fillId="6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2" applyFont="1" applyBorder="1" applyAlignment="1">
      <alignment wrapText="1"/>
    </xf>
    <xf numFmtId="0" fontId="6" fillId="0" borderId="4" xfId="0" applyFont="1" applyFill="1" applyBorder="1" applyAlignment="1">
      <alignment horizontal="left" vertical="top" wrapText="1"/>
    </xf>
    <xf numFmtId="14" fontId="5" fillId="0" borderId="4" xfId="2" applyNumberFormat="1" applyFont="1" applyBorder="1" applyAlignment="1">
      <alignment wrapText="1"/>
    </xf>
    <xf numFmtId="14" fontId="13" fillId="0" borderId="4" xfId="0" applyNumberFormat="1" applyFont="1" applyBorder="1" applyAlignment="1">
      <alignment horizontal="left" vertical="top" wrapText="1"/>
    </xf>
    <xf numFmtId="14" fontId="13" fillId="0" borderId="4" xfId="2" applyNumberFormat="1" applyFont="1" applyBorder="1" applyAlignment="1">
      <alignment horizontal="left" vertical="top"/>
    </xf>
    <xf numFmtId="14" fontId="12" fillId="0" borderId="4" xfId="0" applyNumberFormat="1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/>
    </xf>
    <xf numFmtId="0" fontId="5" fillId="0" borderId="8" xfId="0" applyFont="1" applyBorder="1" applyAlignment="1">
      <alignment horizontal="center" vertical="top"/>
    </xf>
    <xf numFmtId="14" fontId="6" fillId="8" borderId="4" xfId="2" applyNumberFormat="1" applyFont="1" applyFill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14" fontId="5" fillId="0" borderId="4" xfId="2" applyNumberFormat="1" applyFont="1" applyBorder="1" applyAlignment="1">
      <alignment horizontal="center" vertical="top" wrapText="1"/>
    </xf>
    <xf numFmtId="14" fontId="5" fillId="0" borderId="4" xfId="2" applyNumberFormat="1" applyFont="1" applyBorder="1" applyAlignment="1">
      <alignment vertical="top" wrapText="1"/>
    </xf>
    <xf numFmtId="49" fontId="11" fillId="7" borderId="4" xfId="0" applyNumberFormat="1" applyFont="1" applyFill="1" applyBorder="1" applyAlignment="1">
      <alignment horizontal="center" vertical="top" wrapText="1"/>
    </xf>
    <xf numFmtId="14" fontId="6" fillId="9" borderId="4" xfId="2" applyNumberFormat="1" applyFont="1" applyFill="1" applyBorder="1" applyAlignment="1">
      <alignment horizontal="center" vertical="top" wrapText="1"/>
    </xf>
    <xf numFmtId="165" fontId="6" fillId="0" borderId="4" xfId="0" applyNumberFormat="1" applyFont="1" applyBorder="1" applyAlignment="1">
      <alignment horizontal="center" vertical="top" wrapText="1"/>
    </xf>
    <xf numFmtId="14" fontId="6" fillId="0" borderId="4" xfId="2" applyNumberFormat="1" applyFont="1" applyBorder="1" applyAlignment="1">
      <alignment horizontal="center" vertical="top" wrapText="1"/>
    </xf>
    <xf numFmtId="14" fontId="5" fillId="6" borderId="4" xfId="0" applyNumberFormat="1" applyFont="1" applyFill="1" applyBorder="1" applyAlignment="1">
      <alignment horizontal="center" vertical="top" wrapText="1"/>
    </xf>
    <xf numFmtId="164" fontId="6" fillId="0" borderId="4" xfId="1" applyNumberFormat="1" applyFont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14" fontId="6" fillId="0" borderId="4" xfId="0" applyNumberFormat="1" applyFont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164" fontId="6" fillId="0" borderId="4" xfId="3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top" wrapText="1"/>
    </xf>
    <xf numFmtId="0" fontId="13" fillId="0" borderId="10" xfId="2" applyFont="1" applyBorder="1" applyAlignment="1">
      <alignment horizontal="left" vertical="top" wrapText="1"/>
    </xf>
    <xf numFmtId="0" fontId="15" fillId="2" borderId="11" xfId="0" applyFont="1" applyFill="1" applyBorder="1" applyAlignment="1">
      <alignment horizontal="center" vertical="top" wrapText="1"/>
    </xf>
    <xf numFmtId="0" fontId="6" fillId="9" borderId="4" xfId="2" applyFont="1" applyFill="1" applyBorder="1" applyAlignment="1">
      <alignment vertical="top" wrapText="1"/>
    </xf>
    <xf numFmtId="0" fontId="15" fillId="2" borderId="9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5" fillId="0" borderId="10" xfId="1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6" fillId="9" borderId="10" xfId="2" applyFont="1" applyFill="1" applyBorder="1" applyAlignment="1">
      <alignment vertical="top" wrapText="1"/>
    </xf>
    <xf numFmtId="0" fontId="6" fillId="0" borderId="10" xfId="3" applyFont="1" applyBorder="1" applyAlignment="1">
      <alignment vertical="top" wrapText="1"/>
    </xf>
    <xf numFmtId="0" fontId="6" fillId="0" borderId="10" xfId="2" applyFont="1" applyBorder="1" applyAlignment="1">
      <alignment vertical="top" wrapText="1"/>
    </xf>
    <xf numFmtId="0" fontId="11" fillId="7" borderId="10" xfId="0" applyFont="1" applyFill="1" applyBorder="1" applyAlignment="1">
      <alignment vertical="top" wrapText="1"/>
    </xf>
    <xf numFmtId="14" fontId="5" fillId="0" borderId="10" xfId="0" applyNumberFormat="1" applyFont="1" applyBorder="1" applyAlignment="1">
      <alignment vertical="top" wrapText="1"/>
    </xf>
    <xf numFmtId="0" fontId="15" fillId="2" borderId="5" xfId="0" applyFont="1" applyFill="1" applyBorder="1" applyAlignment="1">
      <alignment horizontal="center" vertical="top" wrapText="1"/>
    </xf>
    <xf numFmtId="0" fontId="0" fillId="0" borderId="0" xfId="0" applyFont="1" applyBorder="1" applyAlignment="1"/>
    <xf numFmtId="0" fontId="21" fillId="0" borderId="4" xfId="0" applyFont="1" applyBorder="1" applyAlignment="1">
      <alignment horizontal="center" vertical="top"/>
    </xf>
    <xf numFmtId="0" fontId="1" fillId="0" borderId="8" xfId="0" applyFont="1" applyBorder="1" applyAlignment="1"/>
    <xf numFmtId="0" fontId="4" fillId="2" borderId="8" xfId="0" applyFont="1" applyFill="1" applyBorder="1" applyAlignment="1"/>
    <xf numFmtId="0" fontId="20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1" fillId="0" borderId="4" xfId="0" applyFont="1" applyBorder="1" applyAlignment="1"/>
    <xf numFmtId="0" fontId="4" fillId="2" borderId="4" xfId="0" applyFont="1" applyFill="1" applyBorder="1" applyAlignment="1"/>
    <xf numFmtId="0" fontId="19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4" xfId="3" applyFont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6" fillId="9" borderId="5" xfId="3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1" fillId="7" borderId="4" xfId="0" applyFont="1" applyFill="1" applyBorder="1" applyAlignment="1">
      <alignment horizontal="center" vertical="top" wrapText="1"/>
    </xf>
    <xf numFmtId="0" fontId="11" fillId="7" borderId="5" xfId="0" applyFont="1" applyFill="1" applyBorder="1" applyAlignment="1">
      <alignment horizontal="center" vertical="top" wrapText="1"/>
    </xf>
    <xf numFmtId="0" fontId="6" fillId="9" borderId="4" xfId="2" applyFont="1" applyFill="1" applyBorder="1" applyAlignment="1">
      <alignment horizontal="center" vertical="top" wrapText="1"/>
    </xf>
    <xf numFmtId="0" fontId="6" fillId="9" borderId="5" xfId="2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9" borderId="5" xfId="0" applyFont="1" applyFill="1" applyBorder="1" applyAlignment="1">
      <alignment horizontal="center" vertical="top" wrapText="1"/>
    </xf>
    <xf numFmtId="0" fontId="6" fillId="0" borderId="4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5" fillId="0" borderId="5" xfId="1" applyFont="1" applyFill="1" applyBorder="1" applyAlignment="1">
      <alignment horizontal="center" vertical="top" wrapText="1"/>
    </xf>
    <xf numFmtId="0" fontId="5" fillId="9" borderId="5" xfId="1" applyFont="1" applyFill="1" applyBorder="1" applyAlignment="1">
      <alignment horizontal="center" vertical="top" wrapText="1"/>
    </xf>
    <xf numFmtId="1" fontId="5" fillId="0" borderId="4" xfId="0" applyNumberFormat="1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 wrapText="1"/>
    </xf>
    <xf numFmtId="1" fontId="6" fillId="0" borderId="4" xfId="0" applyNumberFormat="1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center" vertical="top" wrapText="1"/>
    </xf>
    <xf numFmtId="0" fontId="6" fillId="9" borderId="4" xfId="0" applyFont="1" applyFill="1" applyBorder="1" applyAlignment="1">
      <alignment vertical="top" wrapText="1"/>
    </xf>
    <xf numFmtId="14" fontId="6" fillId="9" borderId="4" xfId="0" applyNumberFormat="1" applyFont="1" applyFill="1" applyBorder="1" applyAlignment="1">
      <alignment horizontal="center" vertical="top"/>
    </xf>
    <xf numFmtId="14" fontId="6" fillId="8" borderId="4" xfId="2" applyNumberFormat="1" applyFont="1" applyFill="1" applyBorder="1" applyAlignment="1">
      <alignment horizontal="center" vertical="top"/>
    </xf>
    <xf numFmtId="0" fontId="9" fillId="9" borderId="4" xfId="0" applyFont="1" applyFill="1" applyBorder="1" applyAlignment="1">
      <alignment vertical="top" wrapText="1"/>
    </xf>
    <xf numFmtId="14" fontId="5" fillId="9" borderId="4" xfId="0" applyNumberFormat="1" applyFont="1" applyFill="1" applyBorder="1" applyAlignment="1">
      <alignment horizontal="center" vertical="top"/>
    </xf>
    <xf numFmtId="0" fontId="6" fillId="9" borderId="4" xfId="3" applyFont="1" applyFill="1" applyBorder="1" applyAlignment="1">
      <alignment vertical="top" wrapText="1"/>
    </xf>
    <xf numFmtId="164" fontId="6" fillId="9" borderId="4" xfId="3" applyNumberFormat="1" applyFont="1" applyFill="1" applyBorder="1" applyAlignment="1">
      <alignment horizontal="center" vertical="top"/>
    </xf>
    <xf numFmtId="0" fontId="5" fillId="9" borderId="4" xfId="2" applyFont="1" applyFill="1" applyBorder="1" applyAlignment="1">
      <alignment vertical="top" wrapText="1"/>
    </xf>
    <xf numFmtId="14" fontId="6" fillId="9" borderId="4" xfId="2" applyNumberFormat="1" applyFont="1" applyFill="1" applyBorder="1" applyAlignment="1">
      <alignment horizontal="center" vertical="top"/>
    </xf>
    <xf numFmtId="0" fontId="5" fillId="9" borderId="4" xfId="1" applyFont="1" applyFill="1" applyBorder="1" applyAlignment="1">
      <alignment vertical="top" wrapText="1"/>
    </xf>
    <xf numFmtId="164" fontId="6" fillId="9" borderId="4" xfId="1" applyNumberFormat="1" applyFont="1" applyFill="1" applyBorder="1" applyAlignment="1">
      <alignment horizontal="center" vertical="top"/>
    </xf>
    <xf numFmtId="0" fontId="5" fillId="9" borderId="4" xfId="0" applyFont="1" applyFill="1" applyBorder="1" applyAlignment="1">
      <alignment vertical="top" wrapText="1"/>
    </xf>
    <xf numFmtId="0" fontId="11" fillId="11" borderId="4" xfId="0" applyFont="1" applyFill="1" applyBorder="1" applyAlignment="1">
      <alignment vertical="top" wrapText="1"/>
    </xf>
    <xf numFmtId="49" fontId="11" fillId="11" borderId="4" xfId="0" applyNumberFormat="1" applyFont="1" applyFill="1" applyBorder="1" applyAlignment="1">
      <alignment horizontal="center" vertical="top"/>
    </xf>
    <xf numFmtId="0" fontId="21" fillId="0" borderId="0" xfId="0" applyFont="1" applyBorder="1" applyAlignment="1">
      <alignment horizontal="center" vertical="top" wrapText="1"/>
    </xf>
    <xf numFmtId="0" fontId="5" fillId="9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2" borderId="8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4" xfId="0" applyFont="1" applyFill="1" applyBorder="1"/>
    <xf numFmtId="0" fontId="11" fillId="0" borderId="0" xfId="0" applyFont="1" applyAlignment="1"/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/>
    <xf numFmtId="164" fontId="5" fillId="2" borderId="1" xfId="0" applyNumberFormat="1" applyFont="1" applyFill="1" applyBorder="1" applyAlignment="1"/>
    <xf numFmtId="0" fontId="15" fillId="2" borderId="10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1" fillId="2" borderId="4" xfId="0" applyFont="1" applyFill="1" applyBorder="1" applyAlignment="1"/>
    <xf numFmtId="0" fontId="5" fillId="2" borderId="0" xfId="0" applyFont="1" applyFill="1"/>
    <xf numFmtId="0" fontId="11" fillId="2" borderId="4" xfId="0" applyFont="1" applyFill="1" applyBorder="1" applyAlignment="1">
      <alignment horizontal="center" vertical="top"/>
    </xf>
    <xf numFmtId="0" fontId="11" fillId="0" borderId="4" xfId="0" applyFont="1" applyBorder="1" applyAlignment="1"/>
    <xf numFmtId="0" fontId="11" fillId="2" borderId="4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5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1" fillId="0" borderId="0" xfId="0" applyFont="1" applyAlignment="1">
      <alignment wrapText="1"/>
    </xf>
    <xf numFmtId="0" fontId="12" fillId="0" borderId="4" xfId="0" applyFont="1" applyBorder="1" applyAlignment="1">
      <alignment horizontal="center" vertical="top"/>
    </xf>
    <xf numFmtId="14" fontId="12" fillId="0" borderId="8" xfId="0" applyNumberFormat="1" applyFont="1" applyBorder="1" applyAlignment="1">
      <alignment horizontal="left" vertical="top" wrapText="1"/>
    </xf>
    <xf numFmtId="0" fontId="12" fillId="0" borderId="4" xfId="0" applyFont="1" applyBorder="1"/>
    <xf numFmtId="0" fontId="14" fillId="0" borderId="10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/>
    </xf>
    <xf numFmtId="0" fontId="12" fillId="0" borderId="1" xfId="0" applyFont="1" applyBorder="1"/>
    <xf numFmtId="167" fontId="12" fillId="0" borderId="1" xfId="0" applyNumberFormat="1" applyFont="1" applyBorder="1"/>
    <xf numFmtId="0" fontId="6" fillId="9" borderId="4" xfId="0" applyFont="1" applyFill="1" applyBorder="1" applyAlignment="1">
      <alignment horizontal="left" vertical="top" wrapText="1"/>
    </xf>
    <xf numFmtId="0" fontId="11" fillId="9" borderId="4" xfId="0" applyFont="1" applyFill="1" applyBorder="1" applyAlignment="1">
      <alignment horizontal="center" vertical="top" wrapText="1"/>
    </xf>
    <xf numFmtId="14" fontId="6" fillId="9" borderId="4" xfId="0" applyNumberFormat="1" applyFont="1" applyFill="1" applyBorder="1" applyAlignment="1">
      <alignment horizontal="center" vertical="top" wrapText="1"/>
    </xf>
    <xf numFmtId="14" fontId="6" fillId="9" borderId="4" xfId="0" applyNumberFormat="1" applyFont="1" applyFill="1" applyBorder="1" applyAlignment="1">
      <alignment horizontal="left" vertical="top" wrapText="1"/>
    </xf>
    <xf numFmtId="165" fontId="6" fillId="9" borderId="4" xfId="0" applyNumberFormat="1" applyFont="1" applyFill="1" applyBorder="1" applyAlignment="1">
      <alignment horizontal="center" vertical="top" wrapText="1"/>
    </xf>
    <xf numFmtId="0" fontId="9" fillId="9" borderId="4" xfId="0" applyFont="1" applyFill="1" applyBorder="1" applyAlignment="1">
      <alignment horizontal="left" vertical="top" wrapText="1"/>
    </xf>
    <xf numFmtId="14" fontId="5" fillId="9" borderId="4" xfId="0" applyNumberFormat="1" applyFont="1" applyFill="1" applyBorder="1" applyAlignment="1">
      <alignment horizontal="center" vertical="top" wrapText="1"/>
    </xf>
    <xf numFmtId="0" fontId="6" fillId="9" borderId="4" xfId="2" applyFont="1" applyFill="1" applyBorder="1" applyAlignment="1">
      <alignment horizontal="left" vertical="top" wrapText="1"/>
    </xf>
    <xf numFmtId="0" fontId="5" fillId="9" borderId="4" xfId="0" applyFont="1" applyFill="1" applyBorder="1" applyAlignment="1">
      <alignment horizontal="left" vertical="top" wrapText="1"/>
    </xf>
    <xf numFmtId="14" fontId="5" fillId="9" borderId="4" xfId="2" applyNumberFormat="1" applyFont="1" applyFill="1" applyBorder="1" applyAlignment="1">
      <alignment horizontal="center" vertical="top" wrapText="1"/>
    </xf>
    <xf numFmtId="164" fontId="6" fillId="9" borderId="4" xfId="1" applyNumberFormat="1" applyFont="1" applyFill="1" applyBorder="1" applyAlignment="1">
      <alignment horizontal="center" vertical="top" wrapText="1"/>
    </xf>
    <xf numFmtId="49" fontId="11" fillId="11" borderId="4" xfId="0" applyNumberFormat="1" applyFont="1" applyFill="1" applyBorder="1" applyAlignment="1">
      <alignment horizontal="center" vertical="top" wrapText="1"/>
    </xf>
    <xf numFmtId="14" fontId="9" fillId="9" borderId="4" xfId="0" applyNumberFormat="1" applyFont="1" applyFill="1" applyBorder="1" applyAlignment="1">
      <alignment horizontal="center" vertical="top" wrapText="1"/>
    </xf>
    <xf numFmtId="0" fontId="5" fillId="9" borderId="4" xfId="2" applyFont="1" applyFill="1" applyBorder="1" applyAlignment="1">
      <alignment wrapText="1"/>
    </xf>
    <xf numFmtId="0" fontId="0" fillId="9" borderId="0" xfId="0" applyFont="1" applyFill="1" applyAlignment="1"/>
    <xf numFmtId="0" fontId="5" fillId="0" borderId="4" xfId="0" applyNumberFormat="1" applyFont="1" applyBorder="1" applyAlignment="1">
      <alignment horizontal="center" vertical="top" wrapText="1"/>
    </xf>
    <xf numFmtId="167" fontId="5" fillId="0" borderId="4" xfId="0" applyNumberFormat="1" applyFont="1" applyBorder="1" applyAlignment="1">
      <alignment horizontal="center" vertical="top" wrapText="1"/>
    </xf>
    <xf numFmtId="0" fontId="6" fillId="0" borderId="4" xfId="3" applyNumberFormat="1" applyFont="1" applyBorder="1" applyAlignment="1">
      <alignment horizontal="center" vertical="top" wrapText="1"/>
    </xf>
    <xf numFmtId="0" fontId="6" fillId="0" borderId="4" xfId="2" applyNumberFormat="1" applyFont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0" fontId="5" fillId="0" borderId="4" xfId="2" applyNumberFormat="1" applyFont="1" applyBorder="1" applyAlignment="1">
      <alignment horizontal="center" vertical="top" wrapText="1"/>
    </xf>
    <xf numFmtId="0" fontId="11" fillId="7" borderId="4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center" vertical="top" wrapText="1"/>
    </xf>
    <xf numFmtId="0" fontId="6" fillId="9" borderId="4" xfId="0" applyNumberFormat="1" applyFont="1" applyFill="1" applyBorder="1" applyAlignment="1">
      <alignment horizontal="center" vertical="top" wrapText="1"/>
    </xf>
    <xf numFmtId="0" fontId="5" fillId="9" borderId="4" xfId="0" applyNumberFormat="1" applyFont="1" applyFill="1" applyBorder="1" applyAlignment="1">
      <alignment horizontal="center" vertical="top" wrapText="1"/>
    </xf>
    <xf numFmtId="0" fontId="6" fillId="9" borderId="4" xfId="2" applyNumberFormat="1" applyFont="1" applyFill="1" applyBorder="1" applyAlignment="1">
      <alignment horizontal="center" vertical="top" wrapText="1"/>
    </xf>
    <xf numFmtId="0" fontId="5" fillId="9" borderId="4" xfId="2" applyNumberFormat="1" applyFont="1" applyFill="1" applyBorder="1" applyAlignment="1">
      <alignment horizontal="center" vertical="top" wrapText="1"/>
    </xf>
    <xf numFmtId="0" fontId="5" fillId="9" borderId="4" xfId="1" applyNumberFormat="1" applyFont="1" applyFill="1" applyBorder="1" applyAlignment="1">
      <alignment horizontal="center" vertical="top" wrapText="1"/>
    </xf>
    <xf numFmtId="0" fontId="11" fillId="11" borderId="4" xfId="0" applyNumberFormat="1" applyFont="1" applyFill="1" applyBorder="1" applyAlignment="1">
      <alignment horizontal="center" vertical="top" wrapText="1"/>
    </xf>
    <xf numFmtId="0" fontId="5" fillId="0" borderId="4" xfId="2" applyFont="1" applyBorder="1" applyAlignment="1">
      <alignment horizontal="left" vertical="top" wrapText="1"/>
    </xf>
    <xf numFmtId="0" fontId="5" fillId="9" borderId="4" xfId="2" applyFont="1" applyFill="1" applyBorder="1" applyAlignment="1">
      <alignment horizontal="left" vertical="top" wrapText="1"/>
    </xf>
    <xf numFmtId="0" fontId="5" fillId="9" borderId="4" xfId="1" applyFont="1" applyFill="1" applyBorder="1" applyAlignment="1">
      <alignment horizontal="left" vertical="top" wrapText="1"/>
    </xf>
    <xf numFmtId="0" fontId="11" fillId="11" borderId="4" xfId="0" applyFont="1" applyFill="1" applyBorder="1" applyAlignment="1">
      <alignment horizontal="left" vertical="top" wrapText="1"/>
    </xf>
    <xf numFmtId="0" fontId="21" fillId="10" borderId="0" xfId="0" applyFont="1" applyFill="1" applyAlignment="1">
      <alignment horizontal="center" vertical="top" wrapText="1"/>
    </xf>
    <xf numFmtId="0" fontId="5" fillId="9" borderId="4" xfId="0" applyFont="1" applyFill="1" applyBorder="1" applyAlignment="1">
      <alignment wrapText="1"/>
    </xf>
    <xf numFmtId="0" fontId="11" fillId="9" borderId="4" xfId="0" applyFont="1" applyFill="1" applyBorder="1" applyAlignment="1">
      <alignment horizontal="left" vertical="top" wrapText="1"/>
    </xf>
    <xf numFmtId="0" fontId="6" fillId="9" borderId="4" xfId="3" applyFont="1" applyFill="1" applyBorder="1" applyAlignment="1">
      <alignment horizontal="left" vertical="top" wrapText="1"/>
    </xf>
    <xf numFmtId="0" fontId="5" fillId="9" borderId="4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2" borderId="6" xfId="0" applyFont="1" applyFill="1" applyBorder="1" applyAlignment="1"/>
    <xf numFmtId="0" fontId="24" fillId="2" borderId="1" xfId="0" applyFont="1" applyFill="1" applyBorder="1" applyAlignment="1"/>
    <xf numFmtId="164" fontId="24" fillId="2" borderId="1" xfId="0" applyNumberFormat="1" applyFont="1" applyFill="1" applyBorder="1" applyAlignment="1"/>
    <xf numFmtId="0" fontId="24" fillId="2" borderId="1" xfId="0" applyFont="1" applyFill="1" applyBorder="1" applyAlignment="1">
      <alignment horizontal="center"/>
    </xf>
    <xf numFmtId="0" fontId="24" fillId="2" borderId="8" xfId="0" applyFont="1" applyFill="1" applyBorder="1" applyAlignment="1"/>
    <xf numFmtId="0" fontId="24" fillId="2" borderId="4" xfId="0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1" fillId="0" borderId="5" xfId="0" applyFont="1" applyBorder="1" applyAlignment="1"/>
    <xf numFmtId="167" fontId="11" fillId="0" borderId="5" xfId="0" applyNumberFormat="1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0" borderId="4" xfId="0" applyFont="1" applyBorder="1" applyAlignment="1">
      <alignment wrapText="1"/>
    </xf>
    <xf numFmtId="0" fontId="11" fillId="0" borderId="4" xfId="0" applyFont="1" applyBorder="1"/>
    <xf numFmtId="0" fontId="11" fillId="0" borderId="4" xfId="0" applyFont="1" applyBorder="1" applyAlignment="1">
      <alignment vertical="top"/>
    </xf>
    <xf numFmtId="14" fontId="6" fillId="6" borderId="4" xfId="0" applyNumberFormat="1" applyFont="1" applyFill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wrapText="1"/>
    </xf>
    <xf numFmtId="14" fontId="11" fillId="0" borderId="4" xfId="0" applyNumberFormat="1" applyFont="1" applyBorder="1" applyAlignment="1">
      <alignment horizontal="center" wrapText="1"/>
    </xf>
    <xf numFmtId="0" fontId="6" fillId="6" borderId="4" xfId="0" applyFont="1" applyFill="1" applyBorder="1" applyAlignment="1">
      <alignment horizontal="center" vertical="top" wrapText="1"/>
    </xf>
    <xf numFmtId="14" fontId="5" fillId="0" borderId="4" xfId="2" applyNumberFormat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60"/>
  <sheetViews>
    <sheetView tabSelected="1" topLeftCell="A52" zoomScale="115" zoomScaleNormal="115" workbookViewId="0">
      <selection activeCell="H65" sqref="H65"/>
    </sheetView>
  </sheetViews>
  <sheetFormatPr defaultColWidth="12.5703125" defaultRowHeight="15.75" customHeight="1"/>
  <cols>
    <col min="1" max="1" width="5" customWidth="1"/>
    <col min="2" max="2" width="16.85546875" customWidth="1"/>
    <col min="3" max="3" width="12" customWidth="1"/>
    <col min="4" max="4" width="12.140625" customWidth="1"/>
    <col min="5" max="5" width="6.42578125" customWidth="1"/>
    <col min="7" max="7" width="12.5703125" customWidth="1"/>
    <col min="8" max="8" width="22.5703125" customWidth="1"/>
    <col min="9" max="9" width="8" customWidth="1"/>
    <col min="10" max="10" width="35.140625" customWidth="1"/>
    <col min="11" max="11" width="6.5703125" customWidth="1"/>
    <col min="12" max="12" width="7" customWidth="1"/>
    <col min="13" max="13" width="6.28515625" customWidth="1"/>
    <col min="14" max="14" width="5.140625" customWidth="1"/>
    <col min="15" max="15" width="6.5703125" customWidth="1"/>
    <col min="16" max="16" width="8.28515625" customWidth="1"/>
    <col min="17" max="17" width="9.42578125" customWidth="1"/>
  </cols>
  <sheetData>
    <row r="1" spans="1:19">
      <c r="A1" s="155" t="s">
        <v>0</v>
      </c>
      <c r="B1" s="156" t="s">
        <v>1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"/>
    </row>
    <row r="2" spans="1:19">
      <c r="A2" s="156"/>
      <c r="B2" s="156" t="s">
        <v>2</v>
      </c>
      <c r="C2" s="162" t="s">
        <v>3</v>
      </c>
      <c r="D2" s="156" t="s">
        <v>0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"/>
    </row>
    <row r="3" spans="1:19">
      <c r="A3" s="156"/>
      <c r="B3" s="156" t="s">
        <v>4</v>
      </c>
      <c r="C3" s="163" t="s">
        <v>5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"/>
    </row>
    <row r="4" spans="1:19">
      <c r="A4" s="156"/>
      <c r="B4" s="156" t="s">
        <v>6</v>
      </c>
      <c r="C4" s="156">
        <v>8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"/>
    </row>
    <row r="5" spans="1:19">
      <c r="A5" s="156"/>
      <c r="B5" s="156" t="s">
        <v>7</v>
      </c>
      <c r="C5" s="156">
        <v>23</v>
      </c>
      <c r="D5" s="156"/>
      <c r="E5" s="156"/>
      <c r="F5" s="164"/>
      <c r="G5" s="156"/>
      <c r="H5" s="156"/>
      <c r="I5" s="156"/>
      <c r="J5" s="156"/>
      <c r="K5" s="229"/>
      <c r="L5" s="229"/>
      <c r="M5" s="229"/>
      <c r="N5" s="229"/>
      <c r="O5" s="229"/>
      <c r="P5" s="229"/>
      <c r="Q5" s="229"/>
      <c r="R5" s="229"/>
      <c r="S5" s="1"/>
    </row>
    <row r="6" spans="1:19">
      <c r="A6" s="230"/>
      <c r="B6" s="230"/>
      <c r="C6" s="230"/>
      <c r="D6" s="230"/>
      <c r="E6" s="230"/>
      <c r="F6" s="231"/>
      <c r="G6" s="230"/>
      <c r="H6" s="230"/>
      <c r="I6" s="232"/>
      <c r="J6" s="233"/>
      <c r="K6" s="234"/>
      <c r="L6" s="234"/>
      <c r="M6" s="234"/>
      <c r="N6" s="234"/>
      <c r="O6" s="234"/>
      <c r="P6" s="234"/>
      <c r="Q6" s="234"/>
      <c r="R6" s="234"/>
    </row>
    <row r="7" spans="1:19" ht="42.75" customHeight="1">
      <c r="A7" s="42" t="s">
        <v>16</v>
      </c>
      <c r="B7" s="41" t="s">
        <v>17</v>
      </c>
      <c r="C7" s="41" t="s">
        <v>18</v>
      </c>
      <c r="D7" s="41" t="s">
        <v>19</v>
      </c>
      <c r="E7" s="41" t="s">
        <v>20</v>
      </c>
      <c r="F7" s="41" t="s">
        <v>21</v>
      </c>
      <c r="G7" s="41" t="s">
        <v>22</v>
      </c>
      <c r="H7" s="41" t="s">
        <v>23</v>
      </c>
      <c r="I7" s="41" t="s">
        <v>6</v>
      </c>
      <c r="J7" s="41" t="s">
        <v>24</v>
      </c>
      <c r="K7" s="235">
        <v>1</v>
      </c>
      <c r="L7" s="111">
        <v>2</v>
      </c>
      <c r="M7" s="111">
        <v>3</v>
      </c>
      <c r="N7" s="111">
        <v>4</v>
      </c>
      <c r="O7" s="111">
        <v>5</v>
      </c>
      <c r="P7" s="84" t="s">
        <v>358</v>
      </c>
      <c r="Q7" s="181" t="s">
        <v>361</v>
      </c>
      <c r="R7" s="84" t="s">
        <v>25</v>
      </c>
    </row>
    <row r="8" spans="1:19" ht="15" customHeight="1">
      <c r="A8" s="31">
        <v>1</v>
      </c>
      <c r="B8" s="225" t="s">
        <v>251</v>
      </c>
      <c r="C8" s="54" t="s">
        <v>252</v>
      </c>
      <c r="D8" s="54" t="s">
        <v>253</v>
      </c>
      <c r="E8" s="78" t="s">
        <v>12</v>
      </c>
      <c r="F8" s="242">
        <v>40135</v>
      </c>
      <c r="G8" s="41" t="s">
        <v>22</v>
      </c>
      <c r="H8" s="27" t="s">
        <v>272</v>
      </c>
      <c r="I8" s="78">
        <v>8</v>
      </c>
      <c r="J8" s="27" t="s">
        <v>28</v>
      </c>
      <c r="K8" s="236">
        <v>4</v>
      </c>
      <c r="L8" s="236">
        <v>4</v>
      </c>
      <c r="M8" s="236">
        <v>5</v>
      </c>
      <c r="N8" s="236">
        <v>5</v>
      </c>
      <c r="O8" s="236">
        <v>5</v>
      </c>
      <c r="P8" s="236">
        <v>23</v>
      </c>
      <c r="Q8" s="237">
        <f>P8*100/23</f>
        <v>100</v>
      </c>
      <c r="R8" s="236" t="s">
        <v>377</v>
      </c>
    </row>
    <row r="9" spans="1:19" ht="15" customHeight="1">
      <c r="A9" s="31">
        <v>2</v>
      </c>
      <c r="B9" s="225" t="s">
        <v>259</v>
      </c>
      <c r="C9" s="54" t="s">
        <v>260</v>
      </c>
      <c r="D9" s="54" t="s">
        <v>60</v>
      </c>
      <c r="E9" s="78" t="s">
        <v>30</v>
      </c>
      <c r="F9" s="242">
        <v>40178</v>
      </c>
      <c r="G9" s="41" t="s">
        <v>22</v>
      </c>
      <c r="H9" s="27" t="s">
        <v>272</v>
      </c>
      <c r="I9" s="78">
        <v>8</v>
      </c>
      <c r="J9" s="27" t="s">
        <v>28</v>
      </c>
      <c r="K9" s="236">
        <v>4</v>
      </c>
      <c r="L9" s="236">
        <v>4</v>
      </c>
      <c r="M9" s="236">
        <v>5</v>
      </c>
      <c r="N9" s="236">
        <v>5</v>
      </c>
      <c r="O9" s="236">
        <v>5</v>
      </c>
      <c r="P9" s="236">
        <f>SUM(K9:O9)</f>
        <v>23</v>
      </c>
      <c r="Q9" s="237">
        <f>P9*100/23</f>
        <v>100</v>
      </c>
      <c r="R9" s="236" t="s">
        <v>377</v>
      </c>
    </row>
    <row r="10" spans="1:19" ht="15" customHeight="1">
      <c r="A10" s="31">
        <v>3</v>
      </c>
      <c r="B10" s="198" t="s">
        <v>261</v>
      </c>
      <c r="C10" s="27" t="s">
        <v>262</v>
      </c>
      <c r="D10" s="27" t="s">
        <v>263</v>
      </c>
      <c r="E10" s="78" t="s">
        <v>30</v>
      </c>
      <c r="F10" s="65">
        <v>39968</v>
      </c>
      <c r="G10" s="41" t="s">
        <v>22</v>
      </c>
      <c r="H10" s="22" t="s">
        <v>269</v>
      </c>
      <c r="I10" s="78">
        <v>8</v>
      </c>
      <c r="J10" s="27" t="s">
        <v>279</v>
      </c>
      <c r="K10" s="236">
        <v>3</v>
      </c>
      <c r="L10" s="236">
        <v>2</v>
      </c>
      <c r="M10" s="236">
        <v>5</v>
      </c>
      <c r="N10" s="236">
        <v>4</v>
      </c>
      <c r="O10" s="236">
        <v>5</v>
      </c>
      <c r="P10" s="236">
        <f>SUM(K10:O10)</f>
        <v>19</v>
      </c>
      <c r="Q10" s="237">
        <f>P10*100/23</f>
        <v>82.608695652173907</v>
      </c>
      <c r="R10" s="236" t="s">
        <v>371</v>
      </c>
    </row>
    <row r="11" spans="1:19" ht="15" customHeight="1">
      <c r="A11" s="31">
        <v>4</v>
      </c>
      <c r="B11" s="224" t="s">
        <v>175</v>
      </c>
      <c r="C11" s="38" t="s">
        <v>176</v>
      </c>
      <c r="D11" s="38" t="s">
        <v>136</v>
      </c>
      <c r="E11" s="78" t="s">
        <v>30</v>
      </c>
      <c r="F11" s="243">
        <v>40107</v>
      </c>
      <c r="G11" s="41" t="s">
        <v>22</v>
      </c>
      <c r="H11" s="24" t="s">
        <v>162</v>
      </c>
      <c r="I11" s="78">
        <v>8</v>
      </c>
      <c r="J11" s="46" t="s">
        <v>278</v>
      </c>
      <c r="K11" s="238">
        <v>4</v>
      </c>
      <c r="L11" s="238">
        <v>4</v>
      </c>
      <c r="M11" s="238">
        <v>0</v>
      </c>
      <c r="N11" s="238">
        <v>5</v>
      </c>
      <c r="O11" s="238">
        <v>5</v>
      </c>
      <c r="P11" s="238">
        <v>18</v>
      </c>
      <c r="Q11" s="237">
        <f>P11*100/23</f>
        <v>78.260869565217391</v>
      </c>
      <c r="R11" s="236" t="s">
        <v>371</v>
      </c>
    </row>
    <row r="12" spans="1:19" ht="15" customHeight="1">
      <c r="A12" s="31">
        <v>5</v>
      </c>
      <c r="B12" s="224" t="s">
        <v>212</v>
      </c>
      <c r="C12" s="38" t="s">
        <v>52</v>
      </c>
      <c r="D12" s="38" t="s">
        <v>32</v>
      </c>
      <c r="E12" s="78" t="s">
        <v>30</v>
      </c>
      <c r="F12" s="243">
        <v>39979</v>
      </c>
      <c r="G12" s="41" t="s">
        <v>22</v>
      </c>
      <c r="H12" s="24" t="s">
        <v>162</v>
      </c>
      <c r="I12" s="78">
        <v>8</v>
      </c>
      <c r="J12" s="53" t="s">
        <v>278</v>
      </c>
      <c r="K12" s="238">
        <v>4</v>
      </c>
      <c r="L12" s="238">
        <v>4</v>
      </c>
      <c r="M12" s="238">
        <v>5</v>
      </c>
      <c r="N12" s="238">
        <v>5</v>
      </c>
      <c r="O12" s="238">
        <v>0</v>
      </c>
      <c r="P12" s="238">
        <f>SUM(K12:O12)</f>
        <v>18</v>
      </c>
      <c r="Q12" s="237">
        <f>P12*100/23</f>
        <v>78.260869565217391</v>
      </c>
      <c r="R12" s="236" t="s">
        <v>371</v>
      </c>
    </row>
    <row r="13" spans="1:19" ht="15" customHeight="1">
      <c r="A13" s="31">
        <v>6</v>
      </c>
      <c r="B13" s="198" t="s">
        <v>182</v>
      </c>
      <c r="C13" s="27" t="s">
        <v>183</v>
      </c>
      <c r="D13" s="27" t="s">
        <v>184</v>
      </c>
      <c r="E13" s="78" t="s">
        <v>12</v>
      </c>
      <c r="F13" s="65">
        <v>40032</v>
      </c>
      <c r="G13" s="41" t="s">
        <v>22</v>
      </c>
      <c r="H13" s="22" t="s">
        <v>269</v>
      </c>
      <c r="I13" s="78">
        <v>8</v>
      </c>
      <c r="J13" s="27" t="s">
        <v>279</v>
      </c>
      <c r="K13" s="238">
        <v>4</v>
      </c>
      <c r="L13" s="238">
        <v>3</v>
      </c>
      <c r="M13" s="238">
        <v>0</v>
      </c>
      <c r="N13" s="238">
        <v>4</v>
      </c>
      <c r="O13" s="238">
        <v>5</v>
      </c>
      <c r="P13" s="238">
        <f>SUM(K13:O13)</f>
        <v>16</v>
      </c>
      <c r="Q13" s="237">
        <f>P13*100/23</f>
        <v>69.565217391304344</v>
      </c>
      <c r="R13" s="236" t="s">
        <v>371</v>
      </c>
    </row>
    <row r="14" spans="1:19" ht="15" customHeight="1">
      <c r="A14" s="31">
        <v>7</v>
      </c>
      <c r="B14" s="224" t="s">
        <v>230</v>
      </c>
      <c r="C14" s="38" t="s">
        <v>109</v>
      </c>
      <c r="D14" s="38" t="s">
        <v>157</v>
      </c>
      <c r="E14" s="78" t="s">
        <v>12</v>
      </c>
      <c r="F14" s="71">
        <v>40217</v>
      </c>
      <c r="G14" s="41" t="s">
        <v>22</v>
      </c>
      <c r="H14" s="24" t="s">
        <v>162</v>
      </c>
      <c r="I14" s="78">
        <v>8</v>
      </c>
      <c r="J14" s="46" t="s">
        <v>278</v>
      </c>
      <c r="K14" s="238">
        <v>2</v>
      </c>
      <c r="L14" s="238">
        <v>4</v>
      </c>
      <c r="M14" s="238">
        <v>5</v>
      </c>
      <c r="N14" s="238">
        <v>4</v>
      </c>
      <c r="O14" s="238">
        <v>0</v>
      </c>
      <c r="P14" s="238">
        <v>15</v>
      </c>
      <c r="Q14" s="237">
        <f>P14*100/23</f>
        <v>65.217391304347828</v>
      </c>
      <c r="R14" s="236" t="s">
        <v>371</v>
      </c>
    </row>
    <row r="15" spans="1:19" ht="15" customHeight="1">
      <c r="A15" s="31">
        <v>8</v>
      </c>
      <c r="B15" s="225" t="s">
        <v>194</v>
      </c>
      <c r="C15" s="54" t="s">
        <v>43</v>
      </c>
      <c r="D15" s="54" t="s">
        <v>195</v>
      </c>
      <c r="E15" s="78" t="s">
        <v>12</v>
      </c>
      <c r="F15" s="242">
        <v>40204</v>
      </c>
      <c r="G15" s="41" t="s">
        <v>22</v>
      </c>
      <c r="H15" s="27" t="s">
        <v>272</v>
      </c>
      <c r="I15" s="78">
        <v>8</v>
      </c>
      <c r="J15" s="27" t="s">
        <v>28</v>
      </c>
      <c r="K15" s="238">
        <v>0</v>
      </c>
      <c r="L15" s="238">
        <v>4</v>
      </c>
      <c r="M15" s="238">
        <v>0</v>
      </c>
      <c r="N15" s="238">
        <v>4</v>
      </c>
      <c r="O15" s="238">
        <v>5</v>
      </c>
      <c r="P15" s="238">
        <v>13</v>
      </c>
      <c r="Q15" s="237">
        <f>P15*100/23</f>
        <v>56.521739130434781</v>
      </c>
      <c r="R15" s="236" t="s">
        <v>371</v>
      </c>
    </row>
    <row r="16" spans="1:19" ht="15" customHeight="1">
      <c r="A16" s="31">
        <v>9</v>
      </c>
      <c r="B16" s="225" t="s">
        <v>200</v>
      </c>
      <c r="C16" s="54" t="s">
        <v>201</v>
      </c>
      <c r="D16" s="54" t="s">
        <v>202</v>
      </c>
      <c r="E16" s="78" t="s">
        <v>12</v>
      </c>
      <c r="F16" s="242">
        <v>40001</v>
      </c>
      <c r="G16" s="41" t="s">
        <v>22</v>
      </c>
      <c r="H16" s="27" t="s">
        <v>272</v>
      </c>
      <c r="I16" s="78">
        <v>8</v>
      </c>
      <c r="J16" s="27" t="s">
        <v>28</v>
      </c>
      <c r="K16" s="238">
        <v>4</v>
      </c>
      <c r="L16" s="238">
        <v>4</v>
      </c>
      <c r="M16" s="238">
        <v>0</v>
      </c>
      <c r="N16" s="238">
        <v>5</v>
      </c>
      <c r="O16" s="238">
        <v>0</v>
      </c>
      <c r="P16" s="238">
        <v>13</v>
      </c>
      <c r="Q16" s="237">
        <f>P16*100/23</f>
        <v>56.521739130434781</v>
      </c>
      <c r="R16" s="236" t="s">
        <v>371</v>
      </c>
    </row>
    <row r="17" spans="1:18" ht="15" customHeight="1">
      <c r="A17" s="31">
        <v>10</v>
      </c>
      <c r="B17" s="225" t="s">
        <v>210</v>
      </c>
      <c r="C17" s="54" t="s">
        <v>94</v>
      </c>
      <c r="D17" s="54" t="s">
        <v>211</v>
      </c>
      <c r="E17" s="78" t="s">
        <v>30</v>
      </c>
      <c r="F17" s="242">
        <v>40218</v>
      </c>
      <c r="G17" s="41" t="s">
        <v>22</v>
      </c>
      <c r="H17" s="27" t="s">
        <v>272</v>
      </c>
      <c r="I17" s="78">
        <v>8</v>
      </c>
      <c r="J17" s="27" t="s">
        <v>28</v>
      </c>
      <c r="K17" s="238">
        <v>0</v>
      </c>
      <c r="L17" s="238">
        <v>4</v>
      </c>
      <c r="M17" s="238">
        <v>0</v>
      </c>
      <c r="N17" s="238">
        <v>5</v>
      </c>
      <c r="O17" s="238">
        <v>1</v>
      </c>
      <c r="P17" s="238">
        <v>10</v>
      </c>
      <c r="Q17" s="237">
        <f>P17*100/23</f>
        <v>43.478260869565219</v>
      </c>
      <c r="R17" s="238"/>
    </row>
    <row r="18" spans="1:18" ht="15" customHeight="1">
      <c r="A18" s="31">
        <v>11</v>
      </c>
      <c r="B18" s="227" t="s">
        <v>220</v>
      </c>
      <c r="C18" s="37" t="s">
        <v>221</v>
      </c>
      <c r="D18" s="37" t="s">
        <v>222</v>
      </c>
      <c r="E18" s="78" t="s">
        <v>30</v>
      </c>
      <c r="F18" s="243">
        <v>39829</v>
      </c>
      <c r="G18" s="41" t="s">
        <v>22</v>
      </c>
      <c r="H18" s="37" t="s">
        <v>268</v>
      </c>
      <c r="I18" s="78">
        <v>8</v>
      </c>
      <c r="J18" s="40" t="s">
        <v>277</v>
      </c>
      <c r="K18" s="238">
        <v>2</v>
      </c>
      <c r="L18" s="238">
        <v>4</v>
      </c>
      <c r="M18" s="238">
        <v>0</v>
      </c>
      <c r="N18" s="238">
        <v>3</v>
      </c>
      <c r="O18" s="238">
        <v>0</v>
      </c>
      <c r="P18" s="238">
        <v>9</v>
      </c>
      <c r="Q18" s="237">
        <f>P18*100/23</f>
        <v>39.130434782608695</v>
      </c>
      <c r="R18" s="238"/>
    </row>
    <row r="19" spans="1:18" ht="15" customHeight="1">
      <c r="A19" s="31">
        <v>12</v>
      </c>
      <c r="B19" s="198" t="s">
        <v>230</v>
      </c>
      <c r="C19" s="55" t="s">
        <v>33</v>
      </c>
      <c r="D19" s="55" t="s">
        <v>231</v>
      </c>
      <c r="E19" s="78" t="s">
        <v>12</v>
      </c>
      <c r="F19" s="244">
        <v>40030</v>
      </c>
      <c r="G19" s="41" t="s">
        <v>22</v>
      </c>
      <c r="H19" s="239" t="s">
        <v>274</v>
      </c>
      <c r="I19" s="78">
        <v>8</v>
      </c>
      <c r="J19" s="240" t="s">
        <v>28</v>
      </c>
      <c r="K19" s="238">
        <v>1</v>
      </c>
      <c r="L19" s="238">
        <v>1</v>
      </c>
      <c r="M19" s="238">
        <v>0</v>
      </c>
      <c r="N19" s="238">
        <v>5</v>
      </c>
      <c r="O19" s="238">
        <v>1</v>
      </c>
      <c r="P19" s="238">
        <f>SUM(K19:O19)</f>
        <v>8</v>
      </c>
      <c r="Q19" s="237">
        <f>P19*100/23</f>
        <v>34.782608695652172</v>
      </c>
      <c r="R19" s="238"/>
    </row>
    <row r="20" spans="1:18" ht="15" customHeight="1">
      <c r="A20" s="31">
        <v>13</v>
      </c>
      <c r="B20" s="225" t="s">
        <v>233</v>
      </c>
      <c r="C20" s="54" t="s">
        <v>36</v>
      </c>
      <c r="D20" s="54" t="s">
        <v>58</v>
      </c>
      <c r="E20" s="78" t="s">
        <v>30</v>
      </c>
      <c r="F20" s="242">
        <v>40207</v>
      </c>
      <c r="G20" s="41" t="s">
        <v>22</v>
      </c>
      <c r="H20" s="27" t="s">
        <v>272</v>
      </c>
      <c r="I20" s="78">
        <v>8</v>
      </c>
      <c r="J20" s="27" t="s">
        <v>28</v>
      </c>
      <c r="K20" s="238">
        <v>4</v>
      </c>
      <c r="L20" s="238">
        <v>1</v>
      </c>
      <c r="M20" s="238">
        <v>0</v>
      </c>
      <c r="N20" s="238">
        <v>3</v>
      </c>
      <c r="O20" s="238">
        <v>0</v>
      </c>
      <c r="P20" s="238">
        <v>8</v>
      </c>
      <c r="Q20" s="237">
        <f>P20*100/23</f>
        <v>34.782608695652172</v>
      </c>
      <c r="R20" s="238"/>
    </row>
    <row r="21" spans="1:18" ht="15" customHeight="1">
      <c r="A21" s="31">
        <v>14</v>
      </c>
      <c r="B21" s="225" t="s">
        <v>185</v>
      </c>
      <c r="C21" s="54" t="s">
        <v>186</v>
      </c>
      <c r="D21" s="54" t="s">
        <v>187</v>
      </c>
      <c r="E21" s="78" t="s">
        <v>30</v>
      </c>
      <c r="F21" s="245" t="s">
        <v>264</v>
      </c>
      <c r="G21" s="41" t="s">
        <v>22</v>
      </c>
      <c r="H21" s="27" t="s">
        <v>272</v>
      </c>
      <c r="I21" s="78">
        <v>8</v>
      </c>
      <c r="J21" s="27" t="s">
        <v>28</v>
      </c>
      <c r="K21" s="238">
        <v>3</v>
      </c>
      <c r="L21" s="238">
        <v>1</v>
      </c>
      <c r="M21" s="238">
        <v>0</v>
      </c>
      <c r="N21" s="238">
        <v>2</v>
      </c>
      <c r="O21" s="238">
        <v>1</v>
      </c>
      <c r="P21" s="238">
        <v>7</v>
      </c>
      <c r="Q21" s="237">
        <f>P21*100/23</f>
        <v>30.434782608695652</v>
      </c>
      <c r="R21" s="238"/>
    </row>
    <row r="22" spans="1:18" ht="15" customHeight="1">
      <c r="A22" s="31">
        <v>15</v>
      </c>
      <c r="B22" s="198" t="s">
        <v>365</v>
      </c>
      <c r="C22" s="27" t="s">
        <v>59</v>
      </c>
      <c r="D22" s="27" t="s">
        <v>136</v>
      </c>
      <c r="E22" s="78" t="s">
        <v>12</v>
      </c>
      <c r="F22" s="65">
        <v>39914</v>
      </c>
      <c r="G22" s="41" t="s">
        <v>22</v>
      </c>
      <c r="H22" s="27" t="s">
        <v>268</v>
      </c>
      <c r="I22" s="78">
        <v>8</v>
      </c>
      <c r="J22" s="39" t="s">
        <v>277</v>
      </c>
      <c r="K22" s="238">
        <v>1</v>
      </c>
      <c r="L22" s="238">
        <v>4</v>
      </c>
      <c r="M22" s="238">
        <v>0</v>
      </c>
      <c r="N22" s="238">
        <v>1</v>
      </c>
      <c r="O22" s="238">
        <v>1</v>
      </c>
      <c r="P22" s="238">
        <v>7</v>
      </c>
      <c r="Q22" s="237">
        <f>P22*100/23</f>
        <v>30.434782608695652</v>
      </c>
      <c r="R22" s="238"/>
    </row>
    <row r="23" spans="1:18" ht="15" customHeight="1">
      <c r="A23" s="31">
        <v>16</v>
      </c>
      <c r="B23" s="227" t="s">
        <v>234</v>
      </c>
      <c r="C23" s="37" t="s">
        <v>235</v>
      </c>
      <c r="D23" s="37" t="s">
        <v>236</v>
      </c>
      <c r="E23" s="78" t="s">
        <v>30</v>
      </c>
      <c r="F23" s="243">
        <v>40001</v>
      </c>
      <c r="G23" s="41" t="s">
        <v>22</v>
      </c>
      <c r="H23" s="37" t="s">
        <v>268</v>
      </c>
      <c r="I23" s="78">
        <v>8</v>
      </c>
      <c r="J23" s="40" t="s">
        <v>277</v>
      </c>
      <c r="K23" s="238">
        <v>1</v>
      </c>
      <c r="L23" s="238">
        <v>4</v>
      </c>
      <c r="M23" s="238">
        <v>0</v>
      </c>
      <c r="N23" s="238">
        <v>2</v>
      </c>
      <c r="O23" s="238">
        <v>0</v>
      </c>
      <c r="P23" s="238">
        <v>7</v>
      </c>
      <c r="Q23" s="237">
        <f>P23*100/23</f>
        <v>30.434782608695652</v>
      </c>
      <c r="R23" s="238"/>
    </row>
    <row r="24" spans="1:18" ht="15" customHeight="1">
      <c r="A24" s="31">
        <v>17</v>
      </c>
      <c r="B24" s="195" t="s">
        <v>207</v>
      </c>
      <c r="C24" s="25" t="s">
        <v>137</v>
      </c>
      <c r="D24" s="25" t="s">
        <v>91</v>
      </c>
      <c r="E24" s="78" t="s">
        <v>30</v>
      </c>
      <c r="F24" s="74">
        <v>39969</v>
      </c>
      <c r="G24" s="41" t="s">
        <v>22</v>
      </c>
      <c r="H24" s="27" t="s">
        <v>271</v>
      </c>
      <c r="I24" s="78">
        <v>8</v>
      </c>
      <c r="J24" s="22" t="s">
        <v>281</v>
      </c>
      <c r="K24" s="238">
        <v>2</v>
      </c>
      <c r="L24" s="238">
        <v>1</v>
      </c>
      <c r="M24" s="238">
        <v>0</v>
      </c>
      <c r="N24" s="238">
        <v>3</v>
      </c>
      <c r="O24" s="238">
        <v>0</v>
      </c>
      <c r="P24" s="238">
        <v>6</v>
      </c>
      <c r="Q24" s="237">
        <f>P24*100/23</f>
        <v>26.086956521739129</v>
      </c>
      <c r="R24" s="238"/>
    </row>
    <row r="25" spans="1:18" ht="15" customHeight="1">
      <c r="A25" s="31">
        <v>18</v>
      </c>
      <c r="B25" s="221" t="s">
        <v>228</v>
      </c>
      <c r="C25" s="23" t="s">
        <v>229</v>
      </c>
      <c r="D25" s="23" t="s">
        <v>139</v>
      </c>
      <c r="E25" s="78" t="s">
        <v>30</v>
      </c>
      <c r="F25" s="73">
        <v>40332</v>
      </c>
      <c r="G25" s="41" t="s">
        <v>22</v>
      </c>
      <c r="H25" s="23" t="s">
        <v>44</v>
      </c>
      <c r="I25" s="78">
        <v>8</v>
      </c>
      <c r="J25" s="23" t="s">
        <v>283</v>
      </c>
      <c r="K25" s="238">
        <v>0</v>
      </c>
      <c r="L25" s="238">
        <v>0</v>
      </c>
      <c r="M25" s="238">
        <v>0</v>
      </c>
      <c r="N25" s="238">
        <v>0</v>
      </c>
      <c r="O25" s="238">
        <v>5</v>
      </c>
      <c r="P25" s="238">
        <v>5</v>
      </c>
      <c r="Q25" s="237">
        <f>P25*100/23</f>
        <v>21.739130434782609</v>
      </c>
      <c r="R25" s="238"/>
    </row>
    <row r="26" spans="1:18" ht="15" customHeight="1">
      <c r="A26" s="31">
        <v>19</v>
      </c>
      <c r="B26" s="198" t="s">
        <v>214</v>
      </c>
      <c r="C26" s="27" t="s">
        <v>186</v>
      </c>
      <c r="D26" s="27" t="s">
        <v>215</v>
      </c>
      <c r="E26" s="78" t="s">
        <v>30</v>
      </c>
      <c r="F26" s="65">
        <v>40234</v>
      </c>
      <c r="G26" s="41" t="s">
        <v>22</v>
      </c>
      <c r="H26" s="27" t="s">
        <v>268</v>
      </c>
      <c r="I26" s="78">
        <v>8</v>
      </c>
      <c r="J26" s="39" t="s">
        <v>277</v>
      </c>
      <c r="K26" s="238">
        <v>0</v>
      </c>
      <c r="L26" s="238">
        <v>1</v>
      </c>
      <c r="M26" s="238">
        <v>1</v>
      </c>
      <c r="N26" s="238">
        <v>1</v>
      </c>
      <c r="O26" s="238">
        <v>1</v>
      </c>
      <c r="P26" s="238">
        <v>4</v>
      </c>
      <c r="Q26" s="237">
        <f>P26*100/23</f>
        <v>17.391304347826086</v>
      </c>
      <c r="R26" s="238"/>
    </row>
    <row r="27" spans="1:18" ht="15" customHeight="1">
      <c r="A27" s="31">
        <v>20</v>
      </c>
      <c r="B27" s="198" t="s">
        <v>239</v>
      </c>
      <c r="C27" s="27" t="s">
        <v>240</v>
      </c>
      <c r="D27" s="27" t="s">
        <v>241</v>
      </c>
      <c r="E27" s="78" t="s">
        <v>30</v>
      </c>
      <c r="F27" s="65">
        <v>39923</v>
      </c>
      <c r="G27" s="41" t="s">
        <v>22</v>
      </c>
      <c r="H27" s="22" t="s">
        <v>269</v>
      </c>
      <c r="I27" s="78">
        <v>8</v>
      </c>
      <c r="J27" s="27" t="s">
        <v>279</v>
      </c>
      <c r="K27" s="238">
        <v>4</v>
      </c>
      <c r="L27" s="238">
        <v>0</v>
      </c>
      <c r="M27" s="238">
        <v>0</v>
      </c>
      <c r="N27" s="238">
        <v>0</v>
      </c>
      <c r="O27" s="238">
        <v>0</v>
      </c>
      <c r="P27" s="238">
        <v>4</v>
      </c>
      <c r="Q27" s="237">
        <f>P27*100/23</f>
        <v>17.391304347826086</v>
      </c>
      <c r="R27" s="238"/>
    </row>
    <row r="28" spans="1:18" ht="15" customHeight="1">
      <c r="A28" s="31">
        <v>21</v>
      </c>
      <c r="B28" s="195" t="s">
        <v>180</v>
      </c>
      <c r="C28" s="25" t="s">
        <v>181</v>
      </c>
      <c r="D28" s="25" t="s">
        <v>69</v>
      </c>
      <c r="E28" s="78" t="s">
        <v>30</v>
      </c>
      <c r="F28" s="74">
        <v>40059</v>
      </c>
      <c r="G28" s="41" t="s">
        <v>22</v>
      </c>
      <c r="H28" s="27" t="s">
        <v>271</v>
      </c>
      <c r="I28" s="78">
        <v>8</v>
      </c>
      <c r="J28" s="22" t="s">
        <v>281</v>
      </c>
      <c r="K28" s="238">
        <v>1</v>
      </c>
      <c r="L28" s="238">
        <v>1</v>
      </c>
      <c r="M28" s="238">
        <v>0</v>
      </c>
      <c r="N28" s="238">
        <v>1</v>
      </c>
      <c r="O28" s="238">
        <v>0</v>
      </c>
      <c r="P28" s="238">
        <v>3</v>
      </c>
      <c r="Q28" s="237">
        <f>P28*100/23</f>
        <v>13.043478260869565</v>
      </c>
      <c r="R28" s="238"/>
    </row>
    <row r="29" spans="1:18" ht="15" customHeight="1">
      <c r="A29" s="31">
        <v>22</v>
      </c>
      <c r="B29" s="225" t="s">
        <v>237</v>
      </c>
      <c r="C29" s="54" t="s">
        <v>38</v>
      </c>
      <c r="D29" s="54" t="s">
        <v>238</v>
      </c>
      <c r="E29" s="78" t="s">
        <v>30</v>
      </c>
      <c r="F29" s="242">
        <v>40008</v>
      </c>
      <c r="G29" s="41" t="s">
        <v>22</v>
      </c>
      <c r="H29" s="27" t="s">
        <v>272</v>
      </c>
      <c r="I29" s="78">
        <v>8</v>
      </c>
      <c r="J29" s="27" t="s">
        <v>28</v>
      </c>
      <c r="K29" s="238">
        <v>2</v>
      </c>
      <c r="L29" s="238">
        <v>0</v>
      </c>
      <c r="M29" s="238">
        <v>0</v>
      </c>
      <c r="N29" s="238">
        <v>0</v>
      </c>
      <c r="O29" s="238">
        <v>1</v>
      </c>
      <c r="P29" s="238">
        <v>3</v>
      </c>
      <c r="Q29" s="237">
        <f>P29*100/23</f>
        <v>13.043478260869565</v>
      </c>
      <c r="R29" s="238"/>
    </row>
    <row r="30" spans="1:18" ht="15" customHeight="1">
      <c r="A30" s="31">
        <v>23</v>
      </c>
      <c r="B30" s="203" t="s">
        <v>247</v>
      </c>
      <c r="C30" s="56" t="s">
        <v>248</v>
      </c>
      <c r="D30" s="56" t="s">
        <v>92</v>
      </c>
      <c r="E30" s="78" t="s">
        <v>30</v>
      </c>
      <c r="F30" s="246">
        <v>40020</v>
      </c>
      <c r="G30" s="41" t="s">
        <v>22</v>
      </c>
      <c r="H30" s="56" t="s">
        <v>276</v>
      </c>
      <c r="I30" s="78">
        <v>8</v>
      </c>
      <c r="J30" s="58" t="s">
        <v>379</v>
      </c>
      <c r="K30" s="236">
        <v>1</v>
      </c>
      <c r="L30" s="236">
        <v>1</v>
      </c>
      <c r="M30" s="236">
        <v>0</v>
      </c>
      <c r="N30" s="236">
        <v>1</v>
      </c>
      <c r="O30" s="236">
        <v>0</v>
      </c>
      <c r="P30" s="236">
        <v>3</v>
      </c>
      <c r="Q30" s="237">
        <f>P30*100/23</f>
        <v>13.043478260869565</v>
      </c>
      <c r="R30" s="236"/>
    </row>
    <row r="31" spans="1:18" ht="15" customHeight="1">
      <c r="A31" s="31">
        <v>24</v>
      </c>
      <c r="B31" s="197" t="s">
        <v>249</v>
      </c>
      <c r="C31" s="24" t="s">
        <v>56</v>
      </c>
      <c r="D31" s="24" t="s">
        <v>124</v>
      </c>
      <c r="E31" s="78" t="s">
        <v>30</v>
      </c>
      <c r="F31" s="71">
        <v>40093</v>
      </c>
      <c r="G31" s="41" t="s">
        <v>22</v>
      </c>
      <c r="H31" s="24" t="s">
        <v>166</v>
      </c>
      <c r="I31" s="78">
        <v>8</v>
      </c>
      <c r="J31" s="24" t="s">
        <v>171</v>
      </c>
      <c r="K31" s="236">
        <v>1</v>
      </c>
      <c r="L31" s="236">
        <v>1</v>
      </c>
      <c r="M31" s="236">
        <v>0</v>
      </c>
      <c r="N31" s="236">
        <v>1</v>
      </c>
      <c r="O31" s="236">
        <v>0</v>
      </c>
      <c r="P31" s="236">
        <v>3</v>
      </c>
      <c r="Q31" s="237">
        <f>P31*100/23</f>
        <v>13.043478260869565</v>
      </c>
      <c r="R31" s="236"/>
    </row>
    <row r="32" spans="1:18" ht="15" customHeight="1">
      <c r="A32" s="31">
        <v>25</v>
      </c>
      <c r="B32" s="222" t="s">
        <v>254</v>
      </c>
      <c r="C32" s="29" t="s">
        <v>255</v>
      </c>
      <c r="D32" s="29" t="s">
        <v>256</v>
      </c>
      <c r="E32" s="78" t="s">
        <v>12</v>
      </c>
      <c r="F32" s="68" t="s">
        <v>267</v>
      </c>
      <c r="G32" s="41" t="s">
        <v>22</v>
      </c>
      <c r="H32" s="29" t="s">
        <v>164</v>
      </c>
      <c r="I32" s="78">
        <v>8</v>
      </c>
      <c r="J32" s="16" t="s">
        <v>169</v>
      </c>
      <c r="K32" s="236">
        <v>0</v>
      </c>
      <c r="L32" s="236">
        <v>1</v>
      </c>
      <c r="M32" s="236">
        <v>0</v>
      </c>
      <c r="N32" s="236">
        <v>2</v>
      </c>
      <c r="O32" s="236">
        <v>0</v>
      </c>
      <c r="P32" s="236">
        <v>3</v>
      </c>
      <c r="Q32" s="237">
        <f>P32*100/23</f>
        <v>13.043478260869565</v>
      </c>
      <c r="R32" s="236"/>
    </row>
    <row r="33" spans="1:18" ht="15" customHeight="1">
      <c r="A33" s="31">
        <v>26</v>
      </c>
      <c r="B33" s="198" t="s">
        <v>177</v>
      </c>
      <c r="C33" s="27" t="s">
        <v>56</v>
      </c>
      <c r="D33" s="27" t="s">
        <v>53</v>
      </c>
      <c r="E33" s="78" t="s">
        <v>30</v>
      </c>
      <c r="F33" s="65">
        <v>40271</v>
      </c>
      <c r="G33" s="41" t="s">
        <v>22</v>
      </c>
      <c r="H33" s="22" t="s">
        <v>269</v>
      </c>
      <c r="I33" s="78">
        <v>8</v>
      </c>
      <c r="J33" s="27" t="s">
        <v>279</v>
      </c>
      <c r="K33" s="238">
        <v>1</v>
      </c>
      <c r="L33" s="238">
        <v>1</v>
      </c>
      <c r="M33" s="238">
        <v>0</v>
      </c>
      <c r="N33" s="238">
        <v>0</v>
      </c>
      <c r="O33" s="238">
        <v>0</v>
      </c>
      <c r="P33" s="238">
        <v>2</v>
      </c>
      <c r="Q33" s="237">
        <f>P33*100/23</f>
        <v>8.695652173913043</v>
      </c>
      <c r="R33" s="238"/>
    </row>
    <row r="34" spans="1:18" ht="15" customHeight="1">
      <c r="A34" s="31">
        <v>27</v>
      </c>
      <c r="B34" s="198" t="s">
        <v>178</v>
      </c>
      <c r="C34" s="27" t="s">
        <v>179</v>
      </c>
      <c r="D34" s="27" t="s">
        <v>136</v>
      </c>
      <c r="E34" s="78" t="s">
        <v>12</v>
      </c>
      <c r="F34" s="75">
        <v>39786</v>
      </c>
      <c r="G34" s="41" t="s">
        <v>22</v>
      </c>
      <c r="H34" s="24" t="s">
        <v>270</v>
      </c>
      <c r="I34" s="78">
        <v>8</v>
      </c>
      <c r="J34" s="57" t="s">
        <v>280</v>
      </c>
      <c r="K34" s="238">
        <v>1</v>
      </c>
      <c r="L34" s="238">
        <v>0</v>
      </c>
      <c r="M34" s="238">
        <v>0</v>
      </c>
      <c r="N34" s="238">
        <v>0</v>
      </c>
      <c r="O34" s="238">
        <v>1</v>
      </c>
      <c r="P34" s="238">
        <v>2</v>
      </c>
      <c r="Q34" s="237">
        <f>P34*100/23</f>
        <v>8.695652173913043</v>
      </c>
      <c r="R34" s="238"/>
    </row>
    <row r="35" spans="1:18" ht="15" customHeight="1">
      <c r="A35" s="31">
        <v>28</v>
      </c>
      <c r="B35" s="226" t="s">
        <v>374</v>
      </c>
      <c r="C35" s="28" t="s">
        <v>375</v>
      </c>
      <c r="D35" s="28" t="s">
        <v>376</v>
      </c>
      <c r="E35" s="78" t="s">
        <v>30</v>
      </c>
      <c r="F35" s="77">
        <v>40142</v>
      </c>
      <c r="G35" s="41" t="s">
        <v>22</v>
      </c>
      <c r="H35" s="27" t="s">
        <v>271</v>
      </c>
      <c r="I35" s="78">
        <v>8</v>
      </c>
      <c r="J35" s="22" t="s">
        <v>281</v>
      </c>
      <c r="K35" s="238">
        <v>1</v>
      </c>
      <c r="L35" s="238">
        <v>1</v>
      </c>
      <c r="M35" s="238">
        <v>0</v>
      </c>
      <c r="N35" s="238">
        <v>0</v>
      </c>
      <c r="O35" s="238">
        <v>0</v>
      </c>
      <c r="P35" s="238">
        <v>2</v>
      </c>
      <c r="Q35" s="237">
        <f>P35*100/23</f>
        <v>8.695652173913043</v>
      </c>
      <c r="R35" s="238"/>
    </row>
    <row r="36" spans="1:18" ht="15" customHeight="1">
      <c r="A36" s="31">
        <v>29</v>
      </c>
      <c r="B36" s="198" t="s">
        <v>205</v>
      </c>
      <c r="C36" s="27" t="s">
        <v>100</v>
      </c>
      <c r="D36" s="27" t="s">
        <v>206</v>
      </c>
      <c r="E36" s="78" t="s">
        <v>30</v>
      </c>
      <c r="F36" s="65">
        <v>40004</v>
      </c>
      <c r="G36" s="41" t="s">
        <v>22</v>
      </c>
      <c r="H36" s="27" t="s">
        <v>268</v>
      </c>
      <c r="I36" s="78">
        <v>8</v>
      </c>
      <c r="J36" s="39" t="s">
        <v>277</v>
      </c>
      <c r="K36" s="238">
        <v>1</v>
      </c>
      <c r="L36" s="238">
        <v>0</v>
      </c>
      <c r="M36" s="238">
        <v>0</v>
      </c>
      <c r="N36" s="238">
        <v>0</v>
      </c>
      <c r="O36" s="238">
        <v>1</v>
      </c>
      <c r="P36" s="238">
        <v>2</v>
      </c>
      <c r="Q36" s="237">
        <f>P36*100/23</f>
        <v>8.695652173913043</v>
      </c>
      <c r="R36" s="238"/>
    </row>
    <row r="37" spans="1:18" ht="15" customHeight="1">
      <c r="A37" s="31">
        <v>30</v>
      </c>
      <c r="B37" s="222" t="s">
        <v>250</v>
      </c>
      <c r="C37" s="29" t="s">
        <v>78</v>
      </c>
      <c r="D37" s="29" t="s">
        <v>81</v>
      </c>
      <c r="E37" s="78" t="s">
        <v>30</v>
      </c>
      <c r="F37" s="68" t="s">
        <v>266</v>
      </c>
      <c r="G37" s="41" t="s">
        <v>22</v>
      </c>
      <c r="H37" s="29" t="s">
        <v>164</v>
      </c>
      <c r="I37" s="78">
        <v>8</v>
      </c>
      <c r="J37" s="16" t="s">
        <v>169</v>
      </c>
      <c r="K37" s="236">
        <v>1</v>
      </c>
      <c r="L37" s="236">
        <v>0</v>
      </c>
      <c r="M37" s="236">
        <v>0</v>
      </c>
      <c r="N37" s="236">
        <v>1</v>
      </c>
      <c r="O37" s="236">
        <v>0</v>
      </c>
      <c r="P37" s="236">
        <v>2</v>
      </c>
      <c r="Q37" s="237">
        <f>P37*100/23</f>
        <v>8.695652173913043</v>
      </c>
      <c r="R37" s="236"/>
    </row>
    <row r="38" spans="1:18" ht="15" customHeight="1">
      <c r="A38" s="31">
        <v>31</v>
      </c>
      <c r="B38" s="198" t="s">
        <v>173</v>
      </c>
      <c r="C38" s="27" t="s">
        <v>50</v>
      </c>
      <c r="D38" s="27" t="s">
        <v>174</v>
      </c>
      <c r="E38" s="78" t="s">
        <v>30</v>
      </c>
      <c r="F38" s="65">
        <v>40036</v>
      </c>
      <c r="G38" s="41" t="s">
        <v>22</v>
      </c>
      <c r="H38" s="27" t="s">
        <v>268</v>
      </c>
      <c r="I38" s="78">
        <v>8</v>
      </c>
      <c r="J38" s="39" t="s">
        <v>277</v>
      </c>
      <c r="K38" s="238">
        <v>0</v>
      </c>
      <c r="L38" s="238">
        <v>1</v>
      </c>
      <c r="M38" s="238">
        <v>0</v>
      </c>
      <c r="N38" s="238">
        <v>0</v>
      </c>
      <c r="O38" s="238">
        <v>0</v>
      </c>
      <c r="P38" s="238">
        <v>1</v>
      </c>
      <c r="Q38" s="237">
        <f>P38*100/23</f>
        <v>4.3478260869565215</v>
      </c>
      <c r="R38" s="238"/>
    </row>
    <row r="39" spans="1:18" ht="15" customHeight="1">
      <c r="A39" s="31">
        <v>32</v>
      </c>
      <c r="B39" s="195" t="s">
        <v>372</v>
      </c>
      <c r="C39" s="25" t="s">
        <v>83</v>
      </c>
      <c r="D39" s="25" t="s">
        <v>58</v>
      </c>
      <c r="E39" s="78" t="s">
        <v>30</v>
      </c>
      <c r="F39" s="74">
        <v>40008</v>
      </c>
      <c r="G39" s="41" t="s">
        <v>22</v>
      </c>
      <c r="H39" s="27" t="s">
        <v>373</v>
      </c>
      <c r="I39" s="78">
        <v>8</v>
      </c>
      <c r="J39" s="38" t="s">
        <v>278</v>
      </c>
      <c r="K39" s="238">
        <v>0</v>
      </c>
      <c r="L39" s="238">
        <v>1</v>
      </c>
      <c r="M39" s="238">
        <v>0</v>
      </c>
      <c r="N39" s="238">
        <v>0</v>
      </c>
      <c r="O39" s="238">
        <v>0</v>
      </c>
      <c r="P39" s="238">
        <v>1</v>
      </c>
      <c r="Q39" s="237">
        <f>P39*100/23</f>
        <v>4.3478260869565215</v>
      </c>
      <c r="R39" s="238"/>
    </row>
    <row r="40" spans="1:18" ht="15" customHeight="1">
      <c r="A40" s="31">
        <v>33</v>
      </c>
      <c r="B40" s="195" t="s">
        <v>378</v>
      </c>
      <c r="C40" s="25" t="s">
        <v>190</v>
      </c>
      <c r="D40" s="25" t="s">
        <v>191</v>
      </c>
      <c r="E40" s="78" t="s">
        <v>30</v>
      </c>
      <c r="F40" s="74">
        <v>39998</v>
      </c>
      <c r="G40" s="41" t="s">
        <v>22</v>
      </c>
      <c r="H40" s="24" t="s">
        <v>270</v>
      </c>
      <c r="I40" s="78">
        <v>8</v>
      </c>
      <c r="J40" s="57" t="s">
        <v>280</v>
      </c>
      <c r="K40" s="238">
        <v>0</v>
      </c>
      <c r="L40" s="238">
        <v>1</v>
      </c>
      <c r="M40" s="238">
        <v>0</v>
      </c>
      <c r="N40" s="238">
        <v>0</v>
      </c>
      <c r="O40" s="238">
        <v>0</v>
      </c>
      <c r="P40" s="238">
        <v>1</v>
      </c>
      <c r="Q40" s="237">
        <f>P40*100/23</f>
        <v>4.3478260869565215</v>
      </c>
      <c r="R40" s="238"/>
    </row>
    <row r="41" spans="1:18" ht="15" customHeight="1">
      <c r="A41" s="31">
        <v>34</v>
      </c>
      <c r="B41" s="226" t="s">
        <v>192</v>
      </c>
      <c r="C41" s="28" t="s">
        <v>193</v>
      </c>
      <c r="D41" s="28" t="s">
        <v>34</v>
      </c>
      <c r="E41" s="78" t="s">
        <v>12</v>
      </c>
      <c r="F41" s="77">
        <v>39897</v>
      </c>
      <c r="G41" s="41" t="s">
        <v>22</v>
      </c>
      <c r="H41" s="28" t="s">
        <v>163</v>
      </c>
      <c r="I41" s="78">
        <v>8</v>
      </c>
      <c r="J41" s="28" t="s">
        <v>167</v>
      </c>
      <c r="K41" s="238">
        <v>0</v>
      </c>
      <c r="L41" s="238">
        <v>1</v>
      </c>
      <c r="M41" s="238">
        <v>0</v>
      </c>
      <c r="N41" s="238">
        <v>0</v>
      </c>
      <c r="O41" s="238">
        <v>0</v>
      </c>
      <c r="P41" s="238">
        <v>1</v>
      </c>
      <c r="Q41" s="237">
        <f>P41*100/23</f>
        <v>4.3478260869565215</v>
      </c>
      <c r="R41" s="238"/>
    </row>
    <row r="42" spans="1:18" ht="15" customHeight="1">
      <c r="A42" s="31">
        <v>35</v>
      </c>
      <c r="B42" s="195" t="s">
        <v>366</v>
      </c>
      <c r="C42" s="25" t="s">
        <v>367</v>
      </c>
      <c r="D42" s="25" t="s">
        <v>368</v>
      </c>
      <c r="E42" s="78" t="s">
        <v>12</v>
      </c>
      <c r="F42" s="74">
        <v>39883</v>
      </c>
      <c r="G42" s="41" t="s">
        <v>22</v>
      </c>
      <c r="H42" s="27" t="s">
        <v>369</v>
      </c>
      <c r="I42" s="78">
        <v>8</v>
      </c>
      <c r="J42" s="22" t="s">
        <v>169</v>
      </c>
      <c r="K42" s="238">
        <v>0</v>
      </c>
      <c r="L42" s="238">
        <v>1</v>
      </c>
      <c r="M42" s="238">
        <v>0</v>
      </c>
      <c r="N42" s="238">
        <v>0</v>
      </c>
      <c r="O42" s="238">
        <v>0</v>
      </c>
      <c r="P42" s="238">
        <v>1</v>
      </c>
      <c r="Q42" s="237">
        <f>P42*100/23</f>
        <v>4.3478260869565215</v>
      </c>
      <c r="R42" s="238"/>
    </row>
    <row r="43" spans="1:18" ht="15" customHeight="1">
      <c r="A43" s="31">
        <v>36</v>
      </c>
      <c r="B43" s="222" t="s">
        <v>208</v>
      </c>
      <c r="C43" s="29" t="s">
        <v>209</v>
      </c>
      <c r="D43" s="29" t="s">
        <v>53</v>
      </c>
      <c r="E43" s="78" t="s">
        <v>30</v>
      </c>
      <c r="F43" s="68" t="s">
        <v>265</v>
      </c>
      <c r="G43" s="41" t="s">
        <v>22</v>
      </c>
      <c r="H43" s="29" t="s">
        <v>164</v>
      </c>
      <c r="I43" s="78">
        <v>8</v>
      </c>
      <c r="J43" s="29" t="s">
        <v>169</v>
      </c>
      <c r="K43" s="238">
        <v>1</v>
      </c>
      <c r="L43" s="238">
        <v>0</v>
      </c>
      <c r="M43" s="238">
        <v>0</v>
      </c>
      <c r="N43" s="238">
        <v>0</v>
      </c>
      <c r="O43" s="238">
        <v>0</v>
      </c>
      <c r="P43" s="238">
        <v>1</v>
      </c>
      <c r="Q43" s="237">
        <f>P43*100/23</f>
        <v>4.3478260869565215</v>
      </c>
      <c r="R43" s="238"/>
    </row>
    <row r="44" spans="1:18" ht="15" customHeight="1">
      <c r="A44" s="31">
        <v>37</v>
      </c>
      <c r="B44" s="198" t="s">
        <v>213</v>
      </c>
      <c r="C44" s="27" t="s">
        <v>186</v>
      </c>
      <c r="D44" s="27" t="s">
        <v>86</v>
      </c>
      <c r="E44" s="78" t="s">
        <v>30</v>
      </c>
      <c r="F44" s="65">
        <v>40100</v>
      </c>
      <c r="G44" s="41" t="s">
        <v>22</v>
      </c>
      <c r="H44" s="27" t="s">
        <v>268</v>
      </c>
      <c r="I44" s="78">
        <v>8</v>
      </c>
      <c r="J44" s="39" t="s">
        <v>277</v>
      </c>
      <c r="K44" s="238">
        <v>0</v>
      </c>
      <c r="L44" s="238">
        <v>1</v>
      </c>
      <c r="M44" s="238">
        <v>0</v>
      </c>
      <c r="N44" s="238">
        <v>0</v>
      </c>
      <c r="O44" s="238">
        <v>0</v>
      </c>
      <c r="P44" s="238">
        <v>1</v>
      </c>
      <c r="Q44" s="237">
        <f>P44*100/23</f>
        <v>4.3478260869565215</v>
      </c>
      <c r="R44" s="238"/>
    </row>
    <row r="45" spans="1:18" ht="15" customHeight="1">
      <c r="A45" s="31">
        <v>38</v>
      </c>
      <c r="B45" s="225" t="s">
        <v>49</v>
      </c>
      <c r="C45" s="54" t="s">
        <v>218</v>
      </c>
      <c r="D45" s="54" t="s">
        <v>81</v>
      </c>
      <c r="E45" s="78" t="s">
        <v>30</v>
      </c>
      <c r="F45" s="242">
        <v>40198</v>
      </c>
      <c r="G45" s="41" t="s">
        <v>22</v>
      </c>
      <c r="H45" s="27" t="s">
        <v>272</v>
      </c>
      <c r="I45" s="78">
        <v>8</v>
      </c>
      <c r="J45" s="27" t="s">
        <v>28</v>
      </c>
      <c r="K45" s="238">
        <v>0</v>
      </c>
      <c r="L45" s="238">
        <v>1</v>
      </c>
      <c r="M45" s="238">
        <v>0</v>
      </c>
      <c r="N45" s="238">
        <v>0</v>
      </c>
      <c r="O45" s="238">
        <v>0</v>
      </c>
      <c r="P45" s="238">
        <v>1</v>
      </c>
      <c r="Q45" s="237">
        <f>P45*100/23</f>
        <v>4.3478260869565215</v>
      </c>
      <c r="R45" s="238"/>
    </row>
    <row r="46" spans="1:18" ht="15" customHeight="1">
      <c r="A46" s="31">
        <v>39</v>
      </c>
      <c r="B46" s="190" t="s">
        <v>226</v>
      </c>
      <c r="C46" s="22" t="s">
        <v>85</v>
      </c>
      <c r="D46" s="22" t="s">
        <v>227</v>
      </c>
      <c r="E46" s="78" t="s">
        <v>30</v>
      </c>
      <c r="F46" s="75">
        <v>39969</v>
      </c>
      <c r="G46" s="41" t="s">
        <v>22</v>
      </c>
      <c r="H46" s="22" t="s">
        <v>37</v>
      </c>
      <c r="I46" s="78">
        <v>8</v>
      </c>
      <c r="J46" s="22" t="s">
        <v>168</v>
      </c>
      <c r="K46" s="238">
        <v>0</v>
      </c>
      <c r="L46" s="238">
        <v>1</v>
      </c>
      <c r="M46" s="238">
        <v>0</v>
      </c>
      <c r="N46" s="238">
        <v>0</v>
      </c>
      <c r="O46" s="238">
        <v>0</v>
      </c>
      <c r="P46" s="238">
        <v>1</v>
      </c>
      <c r="Q46" s="237">
        <f>P46*100/23</f>
        <v>4.3478260869565215</v>
      </c>
      <c r="R46" s="238"/>
    </row>
    <row r="47" spans="1:18" ht="15" customHeight="1">
      <c r="A47" s="31">
        <v>40</v>
      </c>
      <c r="B47" s="198" t="s">
        <v>245</v>
      </c>
      <c r="C47" s="176" t="s">
        <v>285</v>
      </c>
      <c r="D47" s="27" t="s">
        <v>246</v>
      </c>
      <c r="E47" s="78" t="s">
        <v>30</v>
      </c>
      <c r="F47" s="65">
        <v>40081</v>
      </c>
      <c r="G47" s="41" t="s">
        <v>22</v>
      </c>
      <c r="H47" s="27" t="s">
        <v>268</v>
      </c>
      <c r="I47" s="78">
        <v>8</v>
      </c>
      <c r="J47" s="39" t="s">
        <v>277</v>
      </c>
      <c r="K47" s="238">
        <v>0</v>
      </c>
      <c r="L47" s="238">
        <v>1</v>
      </c>
      <c r="M47" s="238">
        <v>0</v>
      </c>
      <c r="N47" s="238">
        <v>0</v>
      </c>
      <c r="O47" s="238">
        <v>0</v>
      </c>
      <c r="P47" s="238">
        <v>1</v>
      </c>
      <c r="Q47" s="237">
        <f>P47*100/23</f>
        <v>4.3478260869565215</v>
      </c>
      <c r="R47" s="238"/>
    </row>
    <row r="48" spans="1:18" ht="15" customHeight="1">
      <c r="A48" s="31">
        <v>41</v>
      </c>
      <c r="B48" s="190" t="s">
        <v>257</v>
      </c>
      <c r="C48" s="22" t="s">
        <v>181</v>
      </c>
      <c r="D48" s="22" t="s">
        <v>258</v>
      </c>
      <c r="E48" s="78" t="s">
        <v>30</v>
      </c>
      <c r="F48" s="75">
        <v>40205</v>
      </c>
      <c r="G48" s="41" t="s">
        <v>22</v>
      </c>
      <c r="H48" s="22" t="s">
        <v>37</v>
      </c>
      <c r="I48" s="78">
        <v>8</v>
      </c>
      <c r="J48" s="22" t="s">
        <v>168</v>
      </c>
      <c r="K48" s="236">
        <v>0</v>
      </c>
      <c r="L48" s="236">
        <v>1</v>
      </c>
      <c r="M48" s="236">
        <v>0</v>
      </c>
      <c r="N48" s="236">
        <v>0</v>
      </c>
      <c r="O48" s="236">
        <v>0</v>
      </c>
      <c r="P48" s="236">
        <v>1</v>
      </c>
      <c r="Q48" s="237">
        <f>P48*100/23</f>
        <v>4.3478260869565215</v>
      </c>
      <c r="R48" s="236"/>
    </row>
    <row r="49" spans="1:18" ht="15" customHeight="1">
      <c r="A49" s="31">
        <v>42</v>
      </c>
      <c r="B49" s="224" t="s">
        <v>216</v>
      </c>
      <c r="C49" s="228" t="s">
        <v>111</v>
      </c>
      <c r="D49" s="38" t="s">
        <v>217</v>
      </c>
      <c r="E49" s="78" t="s">
        <v>12</v>
      </c>
      <c r="F49" s="243">
        <v>40125</v>
      </c>
      <c r="G49" s="41" t="s">
        <v>22</v>
      </c>
      <c r="H49" s="24" t="s">
        <v>162</v>
      </c>
      <c r="I49" s="78">
        <v>8</v>
      </c>
      <c r="J49" s="53" t="s">
        <v>278</v>
      </c>
      <c r="K49" s="238">
        <v>0.5</v>
      </c>
      <c r="L49" s="238">
        <v>0</v>
      </c>
      <c r="M49" s="238">
        <v>0</v>
      </c>
      <c r="N49" s="238">
        <v>0</v>
      </c>
      <c r="O49" s="238">
        <v>0</v>
      </c>
      <c r="P49" s="238">
        <f>SUM(K49:O49)</f>
        <v>0.5</v>
      </c>
      <c r="Q49" s="237">
        <f>P49*100/23</f>
        <v>2.1739130434782608</v>
      </c>
      <c r="R49" s="238"/>
    </row>
    <row r="50" spans="1:18" ht="15.75" customHeight="1">
      <c r="A50" s="31">
        <v>43</v>
      </c>
      <c r="B50" s="224" t="s">
        <v>177</v>
      </c>
      <c r="C50" s="38" t="s">
        <v>52</v>
      </c>
      <c r="D50" s="27" t="s">
        <v>53</v>
      </c>
      <c r="E50" s="78" t="s">
        <v>30</v>
      </c>
      <c r="F50" s="65">
        <v>40271</v>
      </c>
      <c r="G50" s="41" t="s">
        <v>22</v>
      </c>
      <c r="H50" s="22" t="s">
        <v>269</v>
      </c>
      <c r="I50" s="78">
        <v>8</v>
      </c>
      <c r="J50" s="27" t="s">
        <v>279</v>
      </c>
      <c r="K50" s="241">
        <v>0</v>
      </c>
      <c r="L50" s="241">
        <v>0</v>
      </c>
      <c r="M50" s="241">
        <v>0</v>
      </c>
      <c r="N50" s="241">
        <v>0</v>
      </c>
      <c r="O50" s="241">
        <v>0</v>
      </c>
      <c r="P50" s="241">
        <v>0</v>
      </c>
      <c r="Q50" s="237">
        <f>P50*100/23</f>
        <v>0</v>
      </c>
      <c r="R50" s="241"/>
    </row>
    <row r="51" spans="1:18" ht="15.75" customHeight="1">
      <c r="A51" s="31">
        <v>44</v>
      </c>
      <c r="B51" s="195" t="s">
        <v>188</v>
      </c>
      <c r="C51" s="25" t="s">
        <v>189</v>
      </c>
      <c r="D51" s="25" t="s">
        <v>141</v>
      </c>
      <c r="E51" s="78" t="s">
        <v>12</v>
      </c>
      <c r="F51" s="74">
        <v>40123</v>
      </c>
      <c r="G51" s="41" t="s">
        <v>22</v>
      </c>
      <c r="H51" s="27" t="s">
        <v>271</v>
      </c>
      <c r="I51" s="78">
        <v>8</v>
      </c>
      <c r="J51" s="22" t="s">
        <v>281</v>
      </c>
      <c r="K51" s="241">
        <v>0</v>
      </c>
      <c r="L51" s="241">
        <v>0</v>
      </c>
      <c r="M51" s="241">
        <v>0</v>
      </c>
      <c r="N51" s="241">
        <v>0</v>
      </c>
      <c r="O51" s="241">
        <v>0</v>
      </c>
      <c r="P51" s="241">
        <v>0</v>
      </c>
      <c r="Q51" s="237">
        <f>P51*100/23</f>
        <v>0</v>
      </c>
      <c r="R51" s="241"/>
    </row>
    <row r="52" spans="1:18" ht="15.75" customHeight="1">
      <c r="A52" s="31">
        <v>45</v>
      </c>
      <c r="B52" s="197" t="s">
        <v>197</v>
      </c>
      <c r="C52" s="24" t="s">
        <v>36</v>
      </c>
      <c r="D52" s="24" t="s">
        <v>92</v>
      </c>
      <c r="E52" s="78" t="s">
        <v>30</v>
      </c>
      <c r="F52" s="69">
        <v>39961</v>
      </c>
      <c r="G52" s="41" t="s">
        <v>22</v>
      </c>
      <c r="H52" s="24" t="s">
        <v>161</v>
      </c>
      <c r="I52" s="78">
        <v>8</v>
      </c>
      <c r="J52" s="24" t="s">
        <v>35</v>
      </c>
      <c r="K52" s="241">
        <v>0</v>
      </c>
      <c r="L52" s="241">
        <v>0</v>
      </c>
      <c r="M52" s="241">
        <v>0</v>
      </c>
      <c r="N52" s="241">
        <v>0</v>
      </c>
      <c r="O52" s="241">
        <v>0</v>
      </c>
      <c r="P52" s="241">
        <v>0</v>
      </c>
      <c r="Q52" s="237">
        <f>P52*100/23</f>
        <v>0</v>
      </c>
      <c r="R52" s="241"/>
    </row>
    <row r="53" spans="1:18" ht="15.75" customHeight="1">
      <c r="A53" s="31">
        <v>46</v>
      </c>
      <c r="B53" s="198" t="s">
        <v>198</v>
      </c>
      <c r="C53" s="27" t="s">
        <v>199</v>
      </c>
      <c r="D53" s="27" t="s">
        <v>58</v>
      </c>
      <c r="E53" s="78" t="s">
        <v>30</v>
      </c>
      <c r="F53" s="65">
        <v>39829</v>
      </c>
      <c r="G53" s="41" t="s">
        <v>22</v>
      </c>
      <c r="H53" s="27" t="s">
        <v>268</v>
      </c>
      <c r="I53" s="78">
        <v>8</v>
      </c>
      <c r="J53" s="39" t="s">
        <v>277</v>
      </c>
      <c r="K53" s="241">
        <v>0</v>
      </c>
      <c r="L53" s="241">
        <v>0</v>
      </c>
      <c r="M53" s="241">
        <v>0</v>
      </c>
      <c r="N53" s="241">
        <v>0</v>
      </c>
      <c r="O53" s="241">
        <v>0</v>
      </c>
      <c r="P53" s="241">
        <v>0</v>
      </c>
      <c r="Q53" s="237">
        <f>P53*100/23</f>
        <v>0</v>
      </c>
      <c r="R53" s="241"/>
    </row>
    <row r="54" spans="1:18" ht="15.75" customHeight="1">
      <c r="A54" s="31">
        <v>47</v>
      </c>
      <c r="B54" s="195" t="s">
        <v>203</v>
      </c>
      <c r="C54" s="25" t="s">
        <v>204</v>
      </c>
      <c r="D54" s="25" t="s">
        <v>34</v>
      </c>
      <c r="E54" s="78" t="s">
        <v>12</v>
      </c>
      <c r="F54" s="74">
        <v>40215</v>
      </c>
      <c r="G54" s="41" t="s">
        <v>22</v>
      </c>
      <c r="H54" s="27" t="s">
        <v>271</v>
      </c>
      <c r="I54" s="78">
        <v>8</v>
      </c>
      <c r="J54" s="22" t="s">
        <v>281</v>
      </c>
      <c r="K54" s="241">
        <v>0</v>
      </c>
      <c r="L54" s="241">
        <v>0</v>
      </c>
      <c r="M54" s="241">
        <v>0</v>
      </c>
      <c r="N54" s="241">
        <v>0</v>
      </c>
      <c r="O54" s="241">
        <v>0</v>
      </c>
      <c r="P54" s="241">
        <v>0</v>
      </c>
      <c r="Q54" s="237">
        <f>P54*100/23</f>
        <v>0</v>
      </c>
      <c r="R54" s="241"/>
    </row>
    <row r="55" spans="1:18" ht="15.75" customHeight="1">
      <c r="A55" s="31">
        <v>48</v>
      </c>
      <c r="B55" s="197" t="s">
        <v>219</v>
      </c>
      <c r="C55" s="24" t="s">
        <v>36</v>
      </c>
      <c r="D55" s="24" t="s">
        <v>48</v>
      </c>
      <c r="E55" s="78" t="s">
        <v>30</v>
      </c>
      <c r="F55" s="65">
        <v>40194</v>
      </c>
      <c r="G55" s="41" t="s">
        <v>22</v>
      </c>
      <c r="H55" s="24" t="s">
        <v>273</v>
      </c>
      <c r="I55" s="78">
        <v>8</v>
      </c>
      <c r="J55" s="24" t="s">
        <v>282</v>
      </c>
      <c r="K55" s="241">
        <v>0</v>
      </c>
      <c r="L55" s="241">
        <v>0</v>
      </c>
      <c r="M55" s="241">
        <v>0</v>
      </c>
      <c r="N55" s="241">
        <v>0</v>
      </c>
      <c r="O55" s="241">
        <v>0</v>
      </c>
      <c r="P55" s="241">
        <v>0</v>
      </c>
      <c r="Q55" s="237">
        <f>P55*100/23</f>
        <v>0</v>
      </c>
      <c r="R55" s="241"/>
    </row>
    <row r="56" spans="1:18" ht="15.75" customHeight="1">
      <c r="A56" s="31">
        <v>49</v>
      </c>
      <c r="B56" s="226" t="s">
        <v>223</v>
      </c>
      <c r="C56" s="28" t="s">
        <v>224</v>
      </c>
      <c r="D56" s="28" t="s">
        <v>225</v>
      </c>
      <c r="E56" s="78" t="s">
        <v>12</v>
      </c>
      <c r="F56" s="77">
        <v>39894</v>
      </c>
      <c r="G56" s="41" t="s">
        <v>22</v>
      </c>
      <c r="H56" s="28" t="s">
        <v>163</v>
      </c>
      <c r="I56" s="78">
        <v>8</v>
      </c>
      <c r="J56" s="19" t="s">
        <v>167</v>
      </c>
      <c r="K56" s="241">
        <v>0</v>
      </c>
      <c r="L56" s="241">
        <v>0</v>
      </c>
      <c r="M56" s="241">
        <v>0</v>
      </c>
      <c r="N56" s="241">
        <v>0</v>
      </c>
      <c r="O56" s="241">
        <v>0</v>
      </c>
      <c r="P56" s="241">
        <v>0</v>
      </c>
      <c r="Q56" s="237">
        <f>P56*100/23</f>
        <v>0</v>
      </c>
      <c r="R56" s="241"/>
    </row>
    <row r="57" spans="1:18" ht="15.75" customHeight="1">
      <c r="A57" s="31">
        <v>50</v>
      </c>
      <c r="B57" s="226" t="s">
        <v>242</v>
      </c>
      <c r="C57" s="28" t="s">
        <v>243</v>
      </c>
      <c r="D57" s="28" t="s">
        <v>244</v>
      </c>
      <c r="E57" s="78" t="s">
        <v>12</v>
      </c>
      <c r="F57" s="77">
        <v>40078</v>
      </c>
      <c r="G57" s="41" t="s">
        <v>22</v>
      </c>
      <c r="H57" s="28" t="s">
        <v>275</v>
      </c>
      <c r="I57" s="78">
        <v>8</v>
      </c>
      <c r="J57" s="28" t="s">
        <v>284</v>
      </c>
      <c r="K57" s="241">
        <v>0</v>
      </c>
      <c r="L57" s="241">
        <v>0</v>
      </c>
      <c r="M57" s="241">
        <v>0</v>
      </c>
      <c r="N57" s="241">
        <v>0</v>
      </c>
      <c r="O57" s="241">
        <v>0</v>
      </c>
      <c r="P57" s="241">
        <v>0</v>
      </c>
      <c r="Q57" s="237">
        <f>P57*100/23</f>
        <v>0</v>
      </c>
      <c r="R57" s="241"/>
    </row>
    <row r="60" spans="1:18" ht="15.75" customHeight="1">
      <c r="D60" s="247" t="s">
        <v>380</v>
      </c>
      <c r="E60" s="247"/>
      <c r="F60" s="247"/>
      <c r="G60" s="247"/>
      <c r="H60" s="247"/>
      <c r="I60" s="247"/>
    </row>
  </sheetData>
  <sortState ref="A8:S57">
    <sortCondition descending="1" ref="P8:P57"/>
  </sortState>
  <mergeCells count="1">
    <mergeCell ref="D60:I6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43"/>
  <sheetViews>
    <sheetView topLeftCell="A13" workbookViewId="0">
      <selection activeCell="D43" sqref="D43:I43"/>
    </sheetView>
  </sheetViews>
  <sheetFormatPr defaultColWidth="12.5703125" defaultRowHeight="15.75" customHeight="1"/>
  <cols>
    <col min="1" max="1" width="6.5703125" customWidth="1"/>
    <col min="2" max="2" width="19.5703125" customWidth="1"/>
    <col min="3" max="3" width="13" customWidth="1"/>
    <col min="4" max="4" width="18.28515625" customWidth="1"/>
    <col min="5" max="5" width="7.28515625" customWidth="1"/>
    <col min="6" max="6" width="18.140625" customWidth="1"/>
    <col min="7" max="7" width="13.140625" customWidth="1"/>
    <col min="8" max="8" width="40.5703125" customWidth="1"/>
    <col min="9" max="9" width="8.140625" customWidth="1"/>
    <col min="10" max="10" width="38.42578125" customWidth="1"/>
    <col min="11" max="11" width="8.28515625" customWidth="1"/>
    <col min="12" max="12" width="7.42578125" customWidth="1"/>
    <col min="13" max="13" width="8.5703125" customWidth="1"/>
    <col min="14" max="15" width="9.140625" customWidth="1"/>
    <col min="16" max="16" width="8.85546875" customWidth="1"/>
    <col min="17" max="17" width="16.85546875" customWidth="1"/>
  </cols>
  <sheetData>
    <row r="1" spans="1:18" ht="12.75">
      <c r="A1" s="7" t="s">
        <v>0</v>
      </c>
      <c r="B1" s="8" t="s">
        <v>1</v>
      </c>
      <c r="C1" s="9"/>
      <c r="D1" s="9"/>
      <c r="E1" s="9"/>
      <c r="F1" s="9"/>
      <c r="G1" s="9"/>
      <c r="H1" s="10"/>
      <c r="I1" s="10"/>
      <c r="J1" s="100"/>
      <c r="K1" s="107"/>
      <c r="L1" s="36"/>
      <c r="M1" s="36"/>
      <c r="N1" s="36"/>
      <c r="O1" s="36"/>
      <c r="P1" s="36"/>
      <c r="Q1" s="36"/>
    </row>
    <row r="2" spans="1:18" ht="12.75">
      <c r="A2" s="10"/>
      <c r="B2" s="11" t="s">
        <v>2</v>
      </c>
      <c r="C2" s="12" t="s">
        <v>3</v>
      </c>
      <c r="D2" s="10" t="s">
        <v>0</v>
      </c>
      <c r="E2" s="10"/>
      <c r="F2" s="10"/>
      <c r="G2" s="10"/>
      <c r="H2" s="10"/>
      <c r="I2" s="10"/>
      <c r="J2" s="100"/>
      <c r="K2" s="107"/>
      <c r="L2" s="36"/>
      <c r="M2" s="36"/>
      <c r="N2" s="36"/>
      <c r="O2" s="36"/>
      <c r="P2" s="36"/>
      <c r="Q2" s="36"/>
    </row>
    <row r="3" spans="1:18" ht="12.75">
      <c r="A3" s="10"/>
      <c r="B3" s="11" t="s">
        <v>4</v>
      </c>
      <c r="C3" s="2" t="s">
        <v>5</v>
      </c>
      <c r="D3" s="10"/>
      <c r="E3" s="10"/>
      <c r="F3" s="10"/>
      <c r="G3" s="10"/>
      <c r="H3" s="10"/>
      <c r="I3" s="10"/>
      <c r="J3" s="100"/>
      <c r="K3" s="107"/>
      <c r="L3" s="36"/>
      <c r="M3" s="36"/>
      <c r="N3" s="36"/>
      <c r="O3" s="36"/>
      <c r="P3" s="36"/>
      <c r="Q3" s="36"/>
    </row>
    <row r="4" spans="1:18" ht="12.75">
      <c r="A4" s="10"/>
      <c r="B4" s="11" t="s">
        <v>6</v>
      </c>
      <c r="C4" s="2">
        <v>9</v>
      </c>
      <c r="D4" s="10"/>
      <c r="E4" s="10"/>
      <c r="F4" s="10"/>
      <c r="G4" s="10"/>
      <c r="H4" s="10"/>
      <c r="I4" s="10"/>
      <c r="J4" s="100"/>
      <c r="K4" s="107"/>
      <c r="L4" s="36"/>
      <c r="M4" s="36"/>
      <c r="N4" s="36"/>
      <c r="O4" s="36"/>
      <c r="P4" s="36"/>
      <c r="Q4" s="36"/>
    </row>
    <row r="5" spans="1:18" ht="12.75">
      <c r="A5" s="10"/>
      <c r="B5" s="13" t="s">
        <v>7</v>
      </c>
      <c r="C5" s="2">
        <v>49</v>
      </c>
      <c r="D5" s="10"/>
      <c r="E5" s="10"/>
      <c r="F5" s="14"/>
      <c r="G5" s="10"/>
      <c r="H5" s="10"/>
      <c r="I5" s="10"/>
      <c r="J5" s="100"/>
      <c r="K5" s="107"/>
      <c r="L5" s="36"/>
      <c r="M5" s="36"/>
      <c r="N5" s="36"/>
      <c r="O5" s="36"/>
      <c r="P5" s="36"/>
      <c r="Q5" s="36"/>
    </row>
    <row r="6" spans="1:18" ht="12.75">
      <c r="A6" s="3" t="s">
        <v>8</v>
      </c>
      <c r="B6" s="3" t="s">
        <v>9</v>
      </c>
      <c r="C6" s="3" t="s">
        <v>10</v>
      </c>
      <c r="D6" s="3" t="s">
        <v>11</v>
      </c>
      <c r="E6" s="3" t="s">
        <v>12</v>
      </c>
      <c r="F6" s="4">
        <v>38362</v>
      </c>
      <c r="G6" s="5" t="s">
        <v>2</v>
      </c>
      <c r="H6" s="3" t="s">
        <v>13</v>
      </c>
      <c r="I6" s="6">
        <v>4</v>
      </c>
      <c r="J6" s="101" t="s">
        <v>14</v>
      </c>
      <c r="K6" s="108"/>
      <c r="L6" s="103" t="s">
        <v>15</v>
      </c>
      <c r="M6" s="103"/>
      <c r="N6" s="103"/>
      <c r="O6" s="103"/>
      <c r="P6" s="103"/>
      <c r="Q6" s="103"/>
      <c r="R6" s="106">
        <v>50</v>
      </c>
    </row>
    <row r="7" spans="1:18" ht="31.5">
      <c r="A7" s="42" t="s">
        <v>16</v>
      </c>
      <c r="B7" s="41" t="s">
        <v>17</v>
      </c>
      <c r="C7" s="41" t="s">
        <v>18</v>
      </c>
      <c r="D7" s="41" t="s">
        <v>19</v>
      </c>
      <c r="E7" s="41" t="s">
        <v>20</v>
      </c>
      <c r="F7" s="41" t="s">
        <v>21</v>
      </c>
      <c r="G7" s="41" t="s">
        <v>22</v>
      </c>
      <c r="H7" s="41" t="s">
        <v>23</v>
      </c>
      <c r="I7" s="41" t="s">
        <v>6</v>
      </c>
      <c r="J7" s="86" t="s">
        <v>24</v>
      </c>
      <c r="K7" s="109">
        <v>1</v>
      </c>
      <c r="L7" s="110">
        <v>2</v>
      </c>
      <c r="M7" s="110">
        <v>3</v>
      </c>
      <c r="N7" s="110">
        <v>4</v>
      </c>
      <c r="O7" s="110">
        <v>5</v>
      </c>
      <c r="P7" s="88" t="s">
        <v>358</v>
      </c>
      <c r="Q7" s="223" t="s">
        <v>361</v>
      </c>
      <c r="R7" s="88" t="s">
        <v>25</v>
      </c>
    </row>
    <row r="8" spans="1:18">
      <c r="A8" s="63">
        <v>1</v>
      </c>
      <c r="B8" s="25" t="s">
        <v>312</v>
      </c>
      <c r="C8" s="25" t="s">
        <v>313</v>
      </c>
      <c r="D8" s="25" t="s">
        <v>314</v>
      </c>
      <c r="E8" s="78" t="s">
        <v>30</v>
      </c>
      <c r="F8" s="65">
        <v>39750</v>
      </c>
      <c r="G8" s="52" t="s">
        <v>3</v>
      </c>
      <c r="H8" s="24" t="s">
        <v>162</v>
      </c>
      <c r="I8" s="31">
        <v>9</v>
      </c>
      <c r="J8" s="27" t="s">
        <v>31</v>
      </c>
      <c r="K8" s="205">
        <v>2</v>
      </c>
      <c r="L8" s="78">
        <v>6</v>
      </c>
      <c r="M8" s="78">
        <v>6</v>
      </c>
      <c r="N8" s="78">
        <v>5</v>
      </c>
      <c r="O8" s="78">
        <v>6</v>
      </c>
      <c r="P8" s="31">
        <f t="shared" ref="P8:P40" si="0">K8+L8+M8+N8+O8</f>
        <v>25</v>
      </c>
      <c r="Q8" s="206">
        <f t="shared" ref="Q8:Q40" si="1">P8*100/49</f>
        <v>51.020408163265309</v>
      </c>
      <c r="R8" s="31" t="s">
        <v>377</v>
      </c>
    </row>
    <row r="9" spans="1:18">
      <c r="A9" s="63">
        <v>2</v>
      </c>
      <c r="B9" s="25" t="s">
        <v>320</v>
      </c>
      <c r="C9" s="25" t="s">
        <v>181</v>
      </c>
      <c r="D9" s="25" t="s">
        <v>53</v>
      </c>
      <c r="E9" s="78" t="s">
        <v>30</v>
      </c>
      <c r="F9" s="75">
        <v>39786</v>
      </c>
      <c r="G9" s="52" t="s">
        <v>3</v>
      </c>
      <c r="H9" s="24" t="s">
        <v>162</v>
      </c>
      <c r="I9" s="31">
        <v>9</v>
      </c>
      <c r="J9" s="27" t="s">
        <v>31</v>
      </c>
      <c r="K9" s="205">
        <v>0</v>
      </c>
      <c r="L9" s="78">
        <v>3</v>
      </c>
      <c r="M9" s="78">
        <v>3</v>
      </c>
      <c r="N9" s="78">
        <v>7</v>
      </c>
      <c r="O9" s="78">
        <v>0</v>
      </c>
      <c r="P9" s="31">
        <f t="shared" si="0"/>
        <v>13</v>
      </c>
      <c r="Q9" s="206">
        <f t="shared" si="1"/>
        <v>26.530612244897959</v>
      </c>
      <c r="R9" s="31"/>
    </row>
    <row r="10" spans="1:18" ht="15.75" customHeight="1">
      <c r="A10" s="63">
        <v>3</v>
      </c>
      <c r="B10" s="43" t="s">
        <v>297</v>
      </c>
      <c r="C10" s="43" t="s">
        <v>298</v>
      </c>
      <c r="D10" s="43" t="s">
        <v>299</v>
      </c>
      <c r="E10" s="78" t="s">
        <v>12</v>
      </c>
      <c r="F10" s="72">
        <v>39786</v>
      </c>
      <c r="G10" s="52" t="s">
        <v>3</v>
      </c>
      <c r="H10" s="27" t="s">
        <v>27</v>
      </c>
      <c r="I10" s="31">
        <v>9</v>
      </c>
      <c r="J10" s="21" t="s">
        <v>344</v>
      </c>
      <c r="K10" s="205">
        <v>2</v>
      </c>
      <c r="L10" s="78">
        <v>1</v>
      </c>
      <c r="M10" s="78">
        <v>6</v>
      </c>
      <c r="N10" s="78">
        <v>1</v>
      </c>
      <c r="O10" s="78">
        <v>0</v>
      </c>
      <c r="P10" s="31">
        <f t="shared" si="0"/>
        <v>10</v>
      </c>
      <c r="Q10" s="206">
        <f t="shared" si="1"/>
        <v>20.408163265306122</v>
      </c>
      <c r="R10" s="31"/>
    </row>
    <row r="11" spans="1:18" ht="15.75" customHeight="1">
      <c r="A11" s="63">
        <v>4</v>
      </c>
      <c r="B11" s="26" t="s">
        <v>142</v>
      </c>
      <c r="C11" s="26" t="s">
        <v>98</v>
      </c>
      <c r="D11" s="26" t="s">
        <v>174</v>
      </c>
      <c r="E11" s="78" t="s">
        <v>30</v>
      </c>
      <c r="F11" s="77">
        <v>39843</v>
      </c>
      <c r="G11" s="52" t="s">
        <v>3</v>
      </c>
      <c r="H11" s="28" t="s">
        <v>163</v>
      </c>
      <c r="I11" s="31">
        <v>9</v>
      </c>
      <c r="J11" s="26" t="s">
        <v>167</v>
      </c>
      <c r="K11" s="207">
        <v>0</v>
      </c>
      <c r="L11" s="78">
        <v>3</v>
      </c>
      <c r="M11" s="78">
        <v>0</v>
      </c>
      <c r="N11" s="78">
        <v>3</v>
      </c>
      <c r="O11" s="78">
        <v>3</v>
      </c>
      <c r="P11" s="31">
        <f t="shared" si="0"/>
        <v>9</v>
      </c>
      <c r="Q11" s="206">
        <f t="shared" si="1"/>
        <v>18.367346938775512</v>
      </c>
      <c r="R11" s="31"/>
    </row>
    <row r="12" spans="1:18" ht="15.75" customHeight="1">
      <c r="A12" s="63">
        <v>5</v>
      </c>
      <c r="B12" s="43" t="s">
        <v>142</v>
      </c>
      <c r="C12" s="43" t="s">
        <v>83</v>
      </c>
      <c r="D12" s="43" t="s">
        <v>91</v>
      </c>
      <c r="E12" s="78" t="s">
        <v>30</v>
      </c>
      <c r="F12" s="75">
        <v>39616</v>
      </c>
      <c r="G12" s="52" t="s">
        <v>3</v>
      </c>
      <c r="H12" s="27" t="s">
        <v>27</v>
      </c>
      <c r="I12" s="31">
        <v>9</v>
      </c>
      <c r="J12" s="21" t="s">
        <v>344</v>
      </c>
      <c r="K12" s="205">
        <v>2</v>
      </c>
      <c r="L12" s="78">
        <v>1</v>
      </c>
      <c r="M12" s="78">
        <v>2</v>
      </c>
      <c r="N12" s="78">
        <v>0</v>
      </c>
      <c r="O12" s="78">
        <v>0</v>
      </c>
      <c r="P12" s="31">
        <f t="shared" si="0"/>
        <v>5</v>
      </c>
      <c r="Q12" s="206">
        <f t="shared" si="1"/>
        <v>10.204081632653061</v>
      </c>
      <c r="R12" s="31"/>
    </row>
    <row r="13" spans="1:18" ht="15.75" customHeight="1">
      <c r="A13" s="63">
        <v>6</v>
      </c>
      <c r="B13" s="30" t="s">
        <v>286</v>
      </c>
      <c r="C13" s="30" t="s">
        <v>287</v>
      </c>
      <c r="D13" s="30" t="s">
        <v>41</v>
      </c>
      <c r="E13" s="31" t="s">
        <v>30</v>
      </c>
      <c r="F13" s="64">
        <v>39969</v>
      </c>
      <c r="G13" s="52" t="s">
        <v>3</v>
      </c>
      <c r="H13" s="24" t="s">
        <v>161</v>
      </c>
      <c r="I13" s="31">
        <v>9</v>
      </c>
      <c r="J13" s="30" t="s">
        <v>35</v>
      </c>
      <c r="K13" s="208">
        <v>1</v>
      </c>
      <c r="L13" s="31">
        <v>1</v>
      </c>
      <c r="M13" s="31">
        <v>2</v>
      </c>
      <c r="N13" s="31">
        <v>0</v>
      </c>
      <c r="O13" s="31">
        <v>0</v>
      </c>
      <c r="P13" s="31">
        <f t="shared" si="0"/>
        <v>4</v>
      </c>
      <c r="Q13" s="206">
        <f t="shared" si="1"/>
        <v>8.1632653061224492</v>
      </c>
      <c r="R13" s="31"/>
    </row>
    <row r="14" spans="1:18" ht="15.75" customHeight="1">
      <c r="A14" s="63">
        <v>7</v>
      </c>
      <c r="B14" s="21" t="s">
        <v>29</v>
      </c>
      <c r="C14" s="21" t="s">
        <v>308</v>
      </c>
      <c r="D14" s="21" t="s">
        <v>81</v>
      </c>
      <c r="E14" s="78" t="s">
        <v>30</v>
      </c>
      <c r="F14" s="65">
        <v>39983</v>
      </c>
      <c r="G14" s="52" t="s">
        <v>3</v>
      </c>
      <c r="H14" s="27" t="s">
        <v>268</v>
      </c>
      <c r="I14" s="31">
        <v>9</v>
      </c>
      <c r="J14" s="51" t="s">
        <v>277</v>
      </c>
      <c r="K14" s="205">
        <v>4</v>
      </c>
      <c r="L14" s="78">
        <v>0</v>
      </c>
      <c r="M14" s="78">
        <v>0</v>
      </c>
      <c r="N14" s="78">
        <v>0</v>
      </c>
      <c r="O14" s="78">
        <v>0</v>
      </c>
      <c r="P14" s="31">
        <f t="shared" si="0"/>
        <v>4</v>
      </c>
      <c r="Q14" s="206">
        <f t="shared" si="1"/>
        <v>8.1632653061224492</v>
      </c>
      <c r="R14" s="31"/>
    </row>
    <row r="15" spans="1:18" ht="15.75" customHeight="1">
      <c r="A15" s="63">
        <v>8</v>
      </c>
      <c r="B15" s="30" t="s">
        <v>295</v>
      </c>
      <c r="C15" s="30" t="s">
        <v>296</v>
      </c>
      <c r="D15" s="30" t="s">
        <v>174</v>
      </c>
      <c r="E15" s="78" t="s">
        <v>30</v>
      </c>
      <c r="F15" s="71">
        <v>39602</v>
      </c>
      <c r="G15" s="52" t="s">
        <v>3</v>
      </c>
      <c r="H15" s="24" t="s">
        <v>161</v>
      </c>
      <c r="I15" s="31">
        <v>9</v>
      </c>
      <c r="J15" s="30" t="s">
        <v>35</v>
      </c>
      <c r="K15" s="208">
        <v>0</v>
      </c>
      <c r="L15" s="78">
        <v>2</v>
      </c>
      <c r="M15" s="78">
        <v>0</v>
      </c>
      <c r="N15" s="78">
        <v>0</v>
      </c>
      <c r="O15" s="78">
        <v>0</v>
      </c>
      <c r="P15" s="31">
        <f t="shared" si="0"/>
        <v>2</v>
      </c>
      <c r="Q15" s="206">
        <f t="shared" si="1"/>
        <v>4.0816326530612246</v>
      </c>
      <c r="R15" s="31"/>
    </row>
    <row r="16" spans="1:18" ht="15.75" customHeight="1">
      <c r="A16" s="63">
        <v>9</v>
      </c>
      <c r="B16" s="25" t="s">
        <v>316</v>
      </c>
      <c r="C16" s="25" t="s">
        <v>317</v>
      </c>
      <c r="D16" s="25" t="s">
        <v>318</v>
      </c>
      <c r="E16" s="78" t="s">
        <v>12</v>
      </c>
      <c r="F16" s="74">
        <v>39623</v>
      </c>
      <c r="G16" s="52" t="s">
        <v>3</v>
      </c>
      <c r="H16" s="24" t="s">
        <v>162</v>
      </c>
      <c r="I16" s="31">
        <v>9</v>
      </c>
      <c r="J16" s="27" t="s">
        <v>31</v>
      </c>
      <c r="K16" s="205">
        <v>2</v>
      </c>
      <c r="L16" s="78">
        <v>0</v>
      </c>
      <c r="M16" s="78">
        <v>0</v>
      </c>
      <c r="N16" s="78">
        <v>0</v>
      </c>
      <c r="O16" s="78">
        <v>0</v>
      </c>
      <c r="P16" s="31">
        <f t="shared" si="0"/>
        <v>2</v>
      </c>
      <c r="Q16" s="206">
        <f t="shared" si="1"/>
        <v>4.0816326530612246</v>
      </c>
      <c r="R16" s="31"/>
    </row>
    <row r="17" spans="1:18" ht="15.75" customHeight="1">
      <c r="A17" s="63">
        <v>10</v>
      </c>
      <c r="B17" s="21" t="s">
        <v>327</v>
      </c>
      <c r="C17" s="21" t="s">
        <v>150</v>
      </c>
      <c r="D17" s="21" t="s">
        <v>328</v>
      </c>
      <c r="E17" s="78" t="s">
        <v>30</v>
      </c>
      <c r="F17" s="65">
        <v>39555</v>
      </c>
      <c r="G17" s="52" t="s">
        <v>3</v>
      </c>
      <c r="H17" s="24" t="s">
        <v>270</v>
      </c>
      <c r="I17" s="31">
        <v>9</v>
      </c>
      <c r="J17" s="76" t="s">
        <v>280</v>
      </c>
      <c r="K17" s="209">
        <v>2</v>
      </c>
      <c r="L17" s="78">
        <v>0</v>
      </c>
      <c r="M17" s="78">
        <v>0</v>
      </c>
      <c r="N17" s="78">
        <v>0</v>
      </c>
      <c r="O17" s="78">
        <v>0</v>
      </c>
      <c r="P17" s="31">
        <f t="shared" si="0"/>
        <v>2</v>
      </c>
      <c r="Q17" s="206">
        <f t="shared" si="1"/>
        <v>4.0816326530612246</v>
      </c>
      <c r="R17" s="31"/>
    </row>
    <row r="18" spans="1:18" ht="15.75" customHeight="1">
      <c r="A18" s="63">
        <v>11</v>
      </c>
      <c r="B18" s="47" t="s">
        <v>182</v>
      </c>
      <c r="C18" s="47" t="s">
        <v>126</v>
      </c>
      <c r="D18" s="47" t="s">
        <v>289</v>
      </c>
      <c r="E18" s="78" t="s">
        <v>12</v>
      </c>
      <c r="F18" s="66">
        <v>39764</v>
      </c>
      <c r="G18" s="52" t="s">
        <v>3</v>
      </c>
      <c r="H18" s="219" t="s">
        <v>276</v>
      </c>
      <c r="I18" s="31">
        <v>9</v>
      </c>
      <c r="J18" s="67" t="s">
        <v>379</v>
      </c>
      <c r="K18" s="210">
        <v>1</v>
      </c>
      <c r="L18" s="78">
        <v>0</v>
      </c>
      <c r="M18" s="78">
        <v>0</v>
      </c>
      <c r="N18" s="78">
        <v>0</v>
      </c>
      <c r="O18" s="78">
        <v>0</v>
      </c>
      <c r="P18" s="31">
        <f t="shared" si="0"/>
        <v>1</v>
      </c>
      <c r="Q18" s="206">
        <f t="shared" si="1"/>
        <v>2.0408163265306123</v>
      </c>
      <c r="R18" s="31"/>
    </row>
    <row r="19" spans="1:18" ht="15.75" customHeight="1">
      <c r="A19" s="63">
        <v>12</v>
      </c>
      <c r="B19" s="49" t="s">
        <v>57</v>
      </c>
      <c r="C19" s="49" t="s">
        <v>291</v>
      </c>
      <c r="D19" s="49" t="s">
        <v>174</v>
      </c>
      <c r="E19" s="78" t="s">
        <v>30</v>
      </c>
      <c r="F19" s="68" t="s">
        <v>339</v>
      </c>
      <c r="G19" s="52" t="s">
        <v>3</v>
      </c>
      <c r="H19" s="29" t="s">
        <v>164</v>
      </c>
      <c r="I19" s="31">
        <v>9</v>
      </c>
      <c r="J19" s="49" t="s">
        <v>169</v>
      </c>
      <c r="K19" s="211">
        <v>0</v>
      </c>
      <c r="L19" s="78">
        <v>1</v>
      </c>
      <c r="M19" s="78">
        <v>0</v>
      </c>
      <c r="N19" s="78">
        <v>0</v>
      </c>
      <c r="O19" s="78">
        <v>0</v>
      </c>
      <c r="P19" s="31">
        <f t="shared" si="0"/>
        <v>1</v>
      </c>
      <c r="Q19" s="206">
        <f t="shared" si="1"/>
        <v>2.0408163265306123</v>
      </c>
      <c r="R19" s="31"/>
    </row>
    <row r="20" spans="1:18" ht="15.75" customHeight="1">
      <c r="A20" s="63">
        <v>13</v>
      </c>
      <c r="B20" s="43" t="s">
        <v>88</v>
      </c>
      <c r="C20" s="43" t="s">
        <v>294</v>
      </c>
      <c r="D20" s="43" t="s">
        <v>89</v>
      </c>
      <c r="E20" s="78" t="s">
        <v>30</v>
      </c>
      <c r="F20" s="70">
        <v>39703</v>
      </c>
      <c r="G20" s="52" t="s">
        <v>3</v>
      </c>
      <c r="H20" s="22" t="s">
        <v>342</v>
      </c>
      <c r="I20" s="31">
        <v>9</v>
      </c>
      <c r="J20" s="43" t="s">
        <v>281</v>
      </c>
      <c r="K20" s="212">
        <v>1</v>
      </c>
      <c r="L20" s="78">
        <v>0</v>
      </c>
      <c r="M20" s="78">
        <v>0</v>
      </c>
      <c r="N20" s="78">
        <v>0</v>
      </c>
      <c r="O20" s="78">
        <v>0</v>
      </c>
      <c r="P20" s="31">
        <f t="shared" si="0"/>
        <v>1</v>
      </c>
      <c r="Q20" s="206">
        <f t="shared" si="1"/>
        <v>2.0408163265306123</v>
      </c>
      <c r="R20" s="31"/>
    </row>
    <row r="21" spans="1:18" ht="15.75" customHeight="1">
      <c r="A21" s="63">
        <v>14</v>
      </c>
      <c r="B21" s="190" t="s">
        <v>315</v>
      </c>
      <c r="C21" s="190" t="s">
        <v>232</v>
      </c>
      <c r="D21" s="190" t="s">
        <v>86</v>
      </c>
      <c r="E21" s="191" t="s">
        <v>30</v>
      </c>
      <c r="F21" s="192">
        <v>39736</v>
      </c>
      <c r="G21" s="52" t="s">
        <v>3</v>
      </c>
      <c r="H21" s="190" t="s">
        <v>341</v>
      </c>
      <c r="I21" s="152">
        <v>9</v>
      </c>
      <c r="J21" s="193" t="s">
        <v>172</v>
      </c>
      <c r="K21" s="213">
        <v>0</v>
      </c>
      <c r="L21" s="78">
        <v>0</v>
      </c>
      <c r="M21" s="78">
        <v>0</v>
      </c>
      <c r="N21" s="78">
        <v>1</v>
      </c>
      <c r="O21" s="78">
        <v>0</v>
      </c>
      <c r="P21" s="31">
        <f t="shared" si="0"/>
        <v>1</v>
      </c>
      <c r="Q21" s="206">
        <f t="shared" si="1"/>
        <v>2.0408163265306123</v>
      </c>
      <c r="R21" s="31"/>
    </row>
    <row r="22" spans="1:18" ht="15.75" customHeight="1">
      <c r="A22" s="63">
        <v>15</v>
      </c>
      <c r="B22" s="190" t="s">
        <v>321</v>
      </c>
      <c r="C22" s="190" t="s">
        <v>322</v>
      </c>
      <c r="D22" s="190" t="s">
        <v>69</v>
      </c>
      <c r="E22" s="191" t="s">
        <v>30</v>
      </c>
      <c r="F22" s="192">
        <v>39751</v>
      </c>
      <c r="G22" s="52" t="s">
        <v>3</v>
      </c>
      <c r="H22" s="190" t="s">
        <v>341</v>
      </c>
      <c r="I22" s="152">
        <v>9</v>
      </c>
      <c r="J22" s="193" t="s">
        <v>172</v>
      </c>
      <c r="K22" s="213">
        <v>1</v>
      </c>
      <c r="L22" s="78">
        <v>0</v>
      </c>
      <c r="M22" s="78">
        <v>0</v>
      </c>
      <c r="N22" s="78">
        <v>0</v>
      </c>
      <c r="O22" s="78">
        <v>0</v>
      </c>
      <c r="P22" s="31">
        <f t="shared" si="0"/>
        <v>1</v>
      </c>
      <c r="Q22" s="206">
        <f t="shared" si="1"/>
        <v>2.0408163265306123</v>
      </c>
      <c r="R22" s="31"/>
    </row>
    <row r="23" spans="1:18" ht="15.75" customHeight="1">
      <c r="A23" s="63">
        <v>16</v>
      </c>
      <c r="B23" s="137" t="s">
        <v>335</v>
      </c>
      <c r="C23" s="137" t="s">
        <v>336</v>
      </c>
      <c r="D23" s="137" t="s">
        <v>337</v>
      </c>
      <c r="E23" s="191" t="s">
        <v>12</v>
      </c>
      <c r="F23" s="194">
        <v>39593</v>
      </c>
      <c r="G23" s="52" t="s">
        <v>3</v>
      </c>
      <c r="H23" s="190" t="s">
        <v>342</v>
      </c>
      <c r="I23" s="152">
        <v>9</v>
      </c>
      <c r="J23" s="137" t="s">
        <v>281</v>
      </c>
      <c r="K23" s="213">
        <v>0</v>
      </c>
      <c r="L23" s="78">
        <v>1</v>
      </c>
      <c r="M23" s="78">
        <v>0</v>
      </c>
      <c r="N23" s="78">
        <v>0</v>
      </c>
      <c r="O23" s="78">
        <v>0</v>
      </c>
      <c r="P23" s="31">
        <f t="shared" si="0"/>
        <v>1</v>
      </c>
      <c r="Q23" s="206">
        <f t="shared" si="1"/>
        <v>2.0408163265306123</v>
      </c>
      <c r="R23" s="31"/>
    </row>
    <row r="24" spans="1:18" ht="15.75" customHeight="1">
      <c r="A24" s="63">
        <v>17</v>
      </c>
      <c r="B24" s="195" t="s">
        <v>288</v>
      </c>
      <c r="C24" s="195" t="s">
        <v>78</v>
      </c>
      <c r="D24" s="195" t="s">
        <v>148</v>
      </c>
      <c r="E24" s="152" t="s">
        <v>30</v>
      </c>
      <c r="F24" s="196">
        <v>39712</v>
      </c>
      <c r="G24" s="52" t="s">
        <v>3</v>
      </c>
      <c r="H24" s="197" t="s">
        <v>162</v>
      </c>
      <c r="I24" s="152">
        <v>9</v>
      </c>
      <c r="J24" s="198" t="s">
        <v>31</v>
      </c>
      <c r="K24" s="214">
        <v>0</v>
      </c>
      <c r="L24" s="31">
        <v>0</v>
      </c>
      <c r="M24" s="31">
        <v>0</v>
      </c>
      <c r="N24" s="31">
        <v>0</v>
      </c>
      <c r="O24" s="31">
        <v>0</v>
      </c>
      <c r="P24" s="31">
        <f t="shared" si="0"/>
        <v>0</v>
      </c>
      <c r="Q24" s="31">
        <f t="shared" si="1"/>
        <v>0</v>
      </c>
      <c r="R24" s="115"/>
    </row>
    <row r="25" spans="1:18" ht="15.75" customHeight="1">
      <c r="A25" s="63">
        <v>18</v>
      </c>
      <c r="B25" s="190" t="s">
        <v>182</v>
      </c>
      <c r="C25" s="190" t="s">
        <v>290</v>
      </c>
      <c r="D25" s="190" t="s">
        <v>77</v>
      </c>
      <c r="E25" s="191" t="s">
        <v>12</v>
      </c>
      <c r="F25" s="192">
        <v>39754</v>
      </c>
      <c r="G25" s="52" t="s">
        <v>3</v>
      </c>
      <c r="H25" s="190" t="s">
        <v>341</v>
      </c>
      <c r="I25" s="152">
        <v>9</v>
      </c>
      <c r="J25" s="193" t="s">
        <v>172</v>
      </c>
      <c r="K25" s="213">
        <v>0</v>
      </c>
      <c r="L25" s="78">
        <v>0</v>
      </c>
      <c r="M25" s="78">
        <v>0</v>
      </c>
      <c r="N25" s="78">
        <v>0</v>
      </c>
      <c r="O25" s="78">
        <v>0</v>
      </c>
      <c r="P25" s="31">
        <f t="shared" si="0"/>
        <v>0</v>
      </c>
      <c r="Q25" s="31">
        <f t="shared" si="1"/>
        <v>0</v>
      </c>
      <c r="R25" s="31"/>
    </row>
    <row r="26" spans="1:18" ht="15.75" customHeight="1">
      <c r="A26" s="63">
        <v>19</v>
      </c>
      <c r="B26" s="85" t="s">
        <v>292</v>
      </c>
      <c r="C26" s="85" t="s">
        <v>47</v>
      </c>
      <c r="D26" s="85" t="s">
        <v>81</v>
      </c>
      <c r="E26" s="191" t="s">
        <v>30</v>
      </c>
      <c r="F26" s="69">
        <v>39633</v>
      </c>
      <c r="G26" s="52" t="s">
        <v>3</v>
      </c>
      <c r="H26" s="197" t="s">
        <v>161</v>
      </c>
      <c r="I26" s="152">
        <v>9</v>
      </c>
      <c r="J26" s="85" t="s">
        <v>35</v>
      </c>
      <c r="K26" s="215">
        <v>0</v>
      </c>
      <c r="L26" s="78">
        <v>0</v>
      </c>
      <c r="M26" s="78">
        <v>0</v>
      </c>
      <c r="N26" s="78">
        <v>0</v>
      </c>
      <c r="O26" s="78">
        <v>0</v>
      </c>
      <c r="P26" s="31">
        <f t="shared" si="0"/>
        <v>0</v>
      </c>
      <c r="Q26" s="31">
        <f t="shared" si="1"/>
        <v>0</v>
      </c>
      <c r="R26" s="31"/>
    </row>
    <row r="27" spans="1:18" ht="15.75" customHeight="1">
      <c r="A27" s="63">
        <v>20</v>
      </c>
      <c r="B27" s="144" t="s">
        <v>300</v>
      </c>
      <c r="C27" s="144" t="s">
        <v>301</v>
      </c>
      <c r="D27" s="144" t="s">
        <v>302</v>
      </c>
      <c r="E27" s="191" t="s">
        <v>12</v>
      </c>
      <c r="F27" s="199">
        <v>39667</v>
      </c>
      <c r="G27" s="52" t="s">
        <v>3</v>
      </c>
      <c r="H27" s="220" t="s">
        <v>343</v>
      </c>
      <c r="I27" s="152">
        <v>9</v>
      </c>
      <c r="J27" s="67" t="s">
        <v>379</v>
      </c>
      <c r="K27" s="216">
        <v>0</v>
      </c>
      <c r="L27" s="78">
        <v>0</v>
      </c>
      <c r="M27" s="78">
        <v>0</v>
      </c>
      <c r="N27" s="78">
        <v>0</v>
      </c>
      <c r="O27" s="78">
        <v>0</v>
      </c>
      <c r="P27" s="31">
        <f t="shared" si="0"/>
        <v>0</v>
      </c>
      <c r="Q27" s="31">
        <f t="shared" si="1"/>
        <v>0</v>
      </c>
      <c r="R27" s="31"/>
    </row>
    <row r="28" spans="1:18" ht="15.75" customHeight="1">
      <c r="A28" s="63">
        <v>21</v>
      </c>
      <c r="B28" s="190" t="s">
        <v>303</v>
      </c>
      <c r="C28" s="190" t="s">
        <v>304</v>
      </c>
      <c r="D28" s="190" t="s">
        <v>86</v>
      </c>
      <c r="E28" s="191" t="s">
        <v>30</v>
      </c>
      <c r="F28" s="192">
        <v>39915</v>
      </c>
      <c r="G28" s="52" t="s">
        <v>3</v>
      </c>
      <c r="H28" s="190" t="s">
        <v>341</v>
      </c>
      <c r="I28" s="152">
        <v>9</v>
      </c>
      <c r="J28" s="193" t="s">
        <v>172</v>
      </c>
      <c r="K28" s="213">
        <v>0</v>
      </c>
      <c r="L28" s="78">
        <v>0</v>
      </c>
      <c r="M28" s="78">
        <v>0</v>
      </c>
      <c r="N28" s="78">
        <v>0</v>
      </c>
      <c r="O28" s="78">
        <v>0</v>
      </c>
      <c r="P28" s="31">
        <f t="shared" si="0"/>
        <v>0</v>
      </c>
      <c r="Q28" s="31">
        <f t="shared" si="1"/>
        <v>0</v>
      </c>
      <c r="R28" s="31"/>
    </row>
    <row r="29" spans="1:18" ht="15.75" customHeight="1">
      <c r="A29" s="63">
        <v>22</v>
      </c>
      <c r="B29" s="146" t="s">
        <v>305</v>
      </c>
      <c r="C29" s="146" t="s">
        <v>62</v>
      </c>
      <c r="D29" s="146" t="s">
        <v>299</v>
      </c>
      <c r="E29" s="191" t="s">
        <v>12</v>
      </c>
      <c r="F29" s="200">
        <v>39666</v>
      </c>
      <c r="G29" s="52" t="s">
        <v>3</v>
      </c>
      <c r="H29" s="221" t="s">
        <v>44</v>
      </c>
      <c r="I29" s="152">
        <v>9</v>
      </c>
      <c r="J29" s="146" t="s">
        <v>45</v>
      </c>
      <c r="K29" s="217">
        <v>0</v>
      </c>
      <c r="L29" s="78">
        <v>0</v>
      </c>
      <c r="M29" s="78">
        <v>0</v>
      </c>
      <c r="N29" s="78">
        <v>0</v>
      </c>
      <c r="O29" s="78">
        <v>0</v>
      </c>
      <c r="P29" s="31">
        <f t="shared" si="0"/>
        <v>0</v>
      </c>
      <c r="Q29" s="31">
        <f t="shared" si="1"/>
        <v>0</v>
      </c>
      <c r="R29" s="31"/>
    </row>
    <row r="30" spans="1:18" ht="15.75" customHeight="1">
      <c r="A30" s="63">
        <v>23</v>
      </c>
      <c r="B30" s="149" t="s">
        <v>306</v>
      </c>
      <c r="C30" s="149" t="s">
        <v>307</v>
      </c>
      <c r="D30" s="149" t="s">
        <v>58</v>
      </c>
      <c r="E30" s="191" t="s">
        <v>30</v>
      </c>
      <c r="F30" s="201" t="s">
        <v>340</v>
      </c>
      <c r="G30" s="52" t="s">
        <v>3</v>
      </c>
      <c r="H30" s="222" t="s">
        <v>164</v>
      </c>
      <c r="I30" s="152">
        <v>9</v>
      </c>
      <c r="J30" s="149" t="s">
        <v>169</v>
      </c>
      <c r="K30" s="218">
        <v>0</v>
      </c>
      <c r="L30" s="78">
        <v>0</v>
      </c>
      <c r="M30" s="78">
        <v>0</v>
      </c>
      <c r="N30" s="78">
        <v>0</v>
      </c>
      <c r="O30" s="78">
        <v>0</v>
      </c>
      <c r="P30" s="31">
        <f t="shared" si="0"/>
        <v>0</v>
      </c>
      <c r="Q30" s="31">
        <f t="shared" si="1"/>
        <v>0</v>
      </c>
      <c r="R30" s="31"/>
    </row>
    <row r="31" spans="1:18" ht="15.75" customHeight="1">
      <c r="A31" s="63">
        <v>24</v>
      </c>
      <c r="B31" s="195" t="s">
        <v>309</v>
      </c>
      <c r="C31" s="195" t="s">
        <v>310</v>
      </c>
      <c r="D31" s="195" t="s">
        <v>92</v>
      </c>
      <c r="E31" s="191" t="s">
        <v>30</v>
      </c>
      <c r="F31" s="202">
        <v>39639</v>
      </c>
      <c r="G31" s="52" t="s">
        <v>3</v>
      </c>
      <c r="H31" s="197" t="s">
        <v>162</v>
      </c>
      <c r="I31" s="152">
        <v>9</v>
      </c>
      <c r="J31" s="198" t="s">
        <v>31</v>
      </c>
      <c r="K31" s="214">
        <v>0</v>
      </c>
      <c r="L31" s="78">
        <v>0</v>
      </c>
      <c r="M31" s="78">
        <v>0</v>
      </c>
      <c r="N31" s="78">
        <v>0</v>
      </c>
      <c r="O31" s="78">
        <v>0</v>
      </c>
      <c r="P31" s="31">
        <f t="shared" si="0"/>
        <v>0</v>
      </c>
      <c r="Q31" s="31">
        <f t="shared" si="1"/>
        <v>0</v>
      </c>
      <c r="R31" s="31"/>
    </row>
    <row r="32" spans="1:18" ht="15.75" customHeight="1">
      <c r="A32" s="63">
        <v>25</v>
      </c>
      <c r="B32" s="195" t="s">
        <v>311</v>
      </c>
      <c r="C32" s="195" t="s">
        <v>293</v>
      </c>
      <c r="D32" s="195" t="s">
        <v>69</v>
      </c>
      <c r="E32" s="191" t="s">
        <v>30</v>
      </c>
      <c r="F32" s="202">
        <v>39819</v>
      </c>
      <c r="G32" s="52" t="s">
        <v>3</v>
      </c>
      <c r="H32" s="197" t="s">
        <v>162</v>
      </c>
      <c r="I32" s="152">
        <v>9</v>
      </c>
      <c r="J32" s="198" t="s">
        <v>31</v>
      </c>
      <c r="K32" s="214">
        <v>0</v>
      </c>
      <c r="L32" s="78">
        <v>0</v>
      </c>
      <c r="M32" s="78">
        <v>0</v>
      </c>
      <c r="N32" s="78">
        <v>0</v>
      </c>
      <c r="O32" s="78">
        <v>0</v>
      </c>
      <c r="P32" s="31">
        <f t="shared" si="0"/>
        <v>0</v>
      </c>
      <c r="Q32" s="31">
        <f t="shared" si="1"/>
        <v>0</v>
      </c>
      <c r="R32" s="31"/>
    </row>
    <row r="33" spans="1:18" ht="15.75" customHeight="1">
      <c r="A33" s="63">
        <v>26</v>
      </c>
      <c r="B33" s="85" t="s">
        <v>319</v>
      </c>
      <c r="C33" s="85" t="s">
        <v>186</v>
      </c>
      <c r="D33" s="85" t="s">
        <v>107</v>
      </c>
      <c r="E33" s="191" t="s">
        <v>30</v>
      </c>
      <c r="F33" s="69">
        <v>39793</v>
      </c>
      <c r="G33" s="52" t="s">
        <v>3</v>
      </c>
      <c r="H33" s="197" t="s">
        <v>166</v>
      </c>
      <c r="I33" s="152">
        <v>9</v>
      </c>
      <c r="J33" s="85" t="s">
        <v>171</v>
      </c>
      <c r="K33" s="215">
        <v>0</v>
      </c>
      <c r="L33" s="78">
        <v>0</v>
      </c>
      <c r="M33" s="78">
        <v>0</v>
      </c>
      <c r="N33" s="78">
        <v>0</v>
      </c>
      <c r="O33" s="78">
        <v>0</v>
      </c>
      <c r="P33" s="31">
        <f t="shared" si="0"/>
        <v>0</v>
      </c>
      <c r="Q33" s="31">
        <f t="shared" si="1"/>
        <v>0</v>
      </c>
      <c r="R33" s="31"/>
    </row>
    <row r="34" spans="1:18" ht="15.75" customHeight="1">
      <c r="A34" s="63">
        <v>27</v>
      </c>
      <c r="B34" s="148" t="s">
        <v>49</v>
      </c>
      <c r="C34" s="148" t="s">
        <v>52</v>
      </c>
      <c r="D34" s="148" t="s">
        <v>91</v>
      </c>
      <c r="E34" s="191" t="s">
        <v>30</v>
      </c>
      <c r="F34" s="192">
        <v>39578</v>
      </c>
      <c r="G34" s="52" t="s">
        <v>3</v>
      </c>
      <c r="H34" s="197" t="s">
        <v>270</v>
      </c>
      <c r="I34" s="152">
        <v>9</v>
      </c>
      <c r="J34" s="137" t="s">
        <v>280</v>
      </c>
      <c r="K34" s="213">
        <v>0</v>
      </c>
      <c r="L34" s="78">
        <v>0</v>
      </c>
      <c r="M34" s="78">
        <v>0</v>
      </c>
      <c r="N34" s="78">
        <v>0</v>
      </c>
      <c r="O34" s="78">
        <v>0</v>
      </c>
      <c r="P34" s="31">
        <f t="shared" si="0"/>
        <v>0</v>
      </c>
      <c r="Q34" s="31">
        <f t="shared" si="1"/>
        <v>0</v>
      </c>
      <c r="R34" s="31"/>
    </row>
    <row r="35" spans="1:18" ht="15.75" customHeight="1">
      <c r="A35" s="63">
        <v>28</v>
      </c>
      <c r="B35" s="137" t="s">
        <v>230</v>
      </c>
      <c r="C35" s="137" t="s">
        <v>323</v>
      </c>
      <c r="D35" s="137" t="s">
        <v>324</v>
      </c>
      <c r="E35" s="191" t="s">
        <v>12</v>
      </c>
      <c r="F35" s="192">
        <v>39562</v>
      </c>
      <c r="G35" s="52" t="s">
        <v>3</v>
      </c>
      <c r="H35" s="193" t="s">
        <v>160</v>
      </c>
      <c r="I35" s="152">
        <v>9</v>
      </c>
      <c r="J35" s="137" t="s">
        <v>66</v>
      </c>
      <c r="K35" s="213">
        <v>0</v>
      </c>
      <c r="L35" s="78">
        <v>0</v>
      </c>
      <c r="M35" s="78">
        <v>0</v>
      </c>
      <c r="N35" s="78">
        <v>0</v>
      </c>
      <c r="O35" s="78">
        <v>0</v>
      </c>
      <c r="P35" s="31">
        <f t="shared" si="0"/>
        <v>0</v>
      </c>
      <c r="Q35" s="31">
        <f t="shared" si="1"/>
        <v>0</v>
      </c>
      <c r="R35" s="31"/>
    </row>
    <row r="36" spans="1:18" ht="15.75" customHeight="1">
      <c r="A36" s="63">
        <v>29</v>
      </c>
      <c r="B36" s="144" t="s">
        <v>325</v>
      </c>
      <c r="C36" s="144" t="s">
        <v>78</v>
      </c>
      <c r="D36" s="144" t="s">
        <v>326</v>
      </c>
      <c r="E36" s="191" t="s">
        <v>30</v>
      </c>
      <c r="F36" s="69">
        <v>39596</v>
      </c>
      <c r="G36" s="52" t="s">
        <v>3</v>
      </c>
      <c r="H36" s="197" t="s">
        <v>54</v>
      </c>
      <c r="I36" s="152">
        <v>9</v>
      </c>
      <c r="J36" s="85" t="s">
        <v>55</v>
      </c>
      <c r="K36" s="215">
        <v>0</v>
      </c>
      <c r="L36" s="78">
        <v>0</v>
      </c>
      <c r="M36" s="78">
        <v>0</v>
      </c>
      <c r="N36" s="78">
        <v>0</v>
      </c>
      <c r="O36" s="78">
        <v>0</v>
      </c>
      <c r="P36" s="31">
        <f t="shared" si="0"/>
        <v>0</v>
      </c>
      <c r="Q36" s="31">
        <f t="shared" si="1"/>
        <v>0</v>
      </c>
      <c r="R36" s="31"/>
    </row>
    <row r="37" spans="1:18" ht="15.75" customHeight="1">
      <c r="A37" s="63">
        <v>30</v>
      </c>
      <c r="B37" s="190" t="s">
        <v>329</v>
      </c>
      <c r="C37" s="190" t="s">
        <v>76</v>
      </c>
      <c r="D37" s="190" t="s">
        <v>330</v>
      </c>
      <c r="E37" s="191" t="s">
        <v>12</v>
      </c>
      <c r="F37" s="192">
        <v>39749</v>
      </c>
      <c r="G37" s="52" t="s">
        <v>3</v>
      </c>
      <c r="H37" s="190" t="s">
        <v>341</v>
      </c>
      <c r="I37" s="152">
        <v>9</v>
      </c>
      <c r="J37" s="193" t="s">
        <v>172</v>
      </c>
      <c r="K37" s="213">
        <v>0</v>
      </c>
      <c r="L37" s="78">
        <v>0</v>
      </c>
      <c r="M37" s="78">
        <v>0</v>
      </c>
      <c r="N37" s="78">
        <v>0</v>
      </c>
      <c r="O37" s="78">
        <v>0</v>
      </c>
      <c r="P37" s="31">
        <f t="shared" si="0"/>
        <v>0</v>
      </c>
      <c r="Q37" s="31">
        <f t="shared" si="1"/>
        <v>0</v>
      </c>
      <c r="R37" s="31"/>
    </row>
    <row r="38" spans="1:18" ht="15.75" customHeight="1">
      <c r="A38" s="63">
        <v>31</v>
      </c>
      <c r="B38" s="47" t="s">
        <v>331</v>
      </c>
      <c r="C38" s="47" t="s">
        <v>186</v>
      </c>
      <c r="D38" s="47" t="s">
        <v>86</v>
      </c>
      <c r="E38" s="78" t="s">
        <v>30</v>
      </c>
      <c r="F38" s="66">
        <v>39892</v>
      </c>
      <c r="G38" s="52" t="s">
        <v>3</v>
      </c>
      <c r="H38" s="219" t="s">
        <v>276</v>
      </c>
      <c r="I38" s="31">
        <v>9</v>
      </c>
      <c r="J38" s="67" t="s">
        <v>379</v>
      </c>
      <c r="K38" s="210">
        <v>0</v>
      </c>
      <c r="L38" s="78">
        <v>0</v>
      </c>
      <c r="M38" s="78">
        <v>0</v>
      </c>
      <c r="N38" s="78">
        <v>0</v>
      </c>
      <c r="O38" s="78">
        <v>0</v>
      </c>
      <c r="P38" s="31">
        <f t="shared" si="0"/>
        <v>0</v>
      </c>
      <c r="Q38" s="31">
        <f t="shared" si="1"/>
        <v>0</v>
      </c>
      <c r="R38" s="31"/>
    </row>
    <row r="39" spans="1:18" ht="15.75" customHeight="1">
      <c r="A39" s="63">
        <v>32</v>
      </c>
      <c r="B39" s="30" t="s">
        <v>332</v>
      </c>
      <c r="C39" s="30" t="s">
        <v>333</v>
      </c>
      <c r="D39" s="30" t="s">
        <v>334</v>
      </c>
      <c r="E39" s="78" t="s">
        <v>30</v>
      </c>
      <c r="F39" s="65">
        <v>39799</v>
      </c>
      <c r="G39" s="52" t="s">
        <v>3</v>
      </c>
      <c r="H39" s="24" t="s">
        <v>273</v>
      </c>
      <c r="I39" s="31">
        <v>9</v>
      </c>
      <c r="J39" s="30" t="s">
        <v>282</v>
      </c>
      <c r="K39" s="208">
        <v>0</v>
      </c>
      <c r="L39" s="78">
        <v>0</v>
      </c>
      <c r="M39" s="78">
        <v>0</v>
      </c>
      <c r="N39" s="78">
        <v>0</v>
      </c>
      <c r="O39" s="78">
        <v>0</v>
      </c>
      <c r="P39" s="31">
        <f t="shared" si="0"/>
        <v>0</v>
      </c>
      <c r="Q39" s="31">
        <f t="shared" si="1"/>
        <v>0</v>
      </c>
      <c r="R39" s="31"/>
    </row>
    <row r="40" spans="1:18" ht="15.75" customHeight="1">
      <c r="A40" s="63">
        <v>33</v>
      </c>
      <c r="B40" s="56" t="s">
        <v>338</v>
      </c>
      <c r="C40" s="56" t="s">
        <v>33</v>
      </c>
      <c r="D40" s="30" t="s">
        <v>302</v>
      </c>
      <c r="E40" s="78" t="s">
        <v>12</v>
      </c>
      <c r="F40" s="66">
        <v>39867</v>
      </c>
      <c r="G40" s="52" t="s">
        <v>3</v>
      </c>
      <c r="H40" s="219" t="s">
        <v>276</v>
      </c>
      <c r="I40" s="31">
        <v>9</v>
      </c>
      <c r="J40" s="67" t="s">
        <v>379</v>
      </c>
      <c r="K40" s="210">
        <v>0</v>
      </c>
      <c r="L40" s="78">
        <v>0</v>
      </c>
      <c r="M40" s="78">
        <v>0</v>
      </c>
      <c r="N40" s="78">
        <v>0</v>
      </c>
      <c r="O40" s="78">
        <v>0</v>
      </c>
      <c r="P40" s="31">
        <f t="shared" si="0"/>
        <v>0</v>
      </c>
      <c r="Q40" s="31">
        <f t="shared" si="1"/>
        <v>0</v>
      </c>
      <c r="R40" s="31"/>
    </row>
    <row r="41" spans="1:18" ht="15.75" customHeight="1"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</row>
    <row r="43" spans="1:18" ht="15.75" customHeight="1">
      <c r="D43" s="247" t="s">
        <v>380</v>
      </c>
      <c r="E43" s="247"/>
      <c r="F43" s="247"/>
      <c r="G43" s="247"/>
      <c r="H43" s="247"/>
      <c r="I43" s="247"/>
    </row>
  </sheetData>
  <mergeCells count="1">
    <mergeCell ref="D43:I43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20"/>
  <sheetViews>
    <sheetView workbookViewId="0">
      <selection activeCell="B39" sqref="B39"/>
    </sheetView>
  </sheetViews>
  <sheetFormatPr defaultColWidth="12.5703125" defaultRowHeight="15.75" customHeight="1"/>
  <cols>
    <col min="1" max="1" width="6.28515625" customWidth="1"/>
    <col min="2" max="2" width="21.42578125" customWidth="1"/>
    <col min="4" max="4" width="18" customWidth="1"/>
    <col min="6" max="6" width="13.5703125" customWidth="1"/>
    <col min="7" max="7" width="10.85546875" customWidth="1"/>
    <col min="8" max="8" width="41.42578125" customWidth="1"/>
    <col min="9" max="9" width="10.85546875" customWidth="1"/>
    <col min="10" max="10" width="39.42578125" customWidth="1"/>
    <col min="11" max="11" width="9.28515625" customWidth="1"/>
    <col min="12" max="12" width="8" customWidth="1"/>
    <col min="13" max="13" width="9" customWidth="1"/>
    <col min="14" max="14" width="6.28515625" customWidth="1"/>
    <col min="15" max="15" width="7.7109375" customWidth="1"/>
    <col min="16" max="16" width="9.28515625" customWidth="1"/>
    <col min="17" max="17" width="15.28515625" customWidth="1"/>
    <col min="18" max="18" width="15.140625" customWidth="1"/>
  </cols>
  <sheetData>
    <row r="1" spans="1:18" ht="12.75">
      <c r="A1" s="7" t="s">
        <v>0</v>
      </c>
      <c r="B1" s="8" t="s">
        <v>1</v>
      </c>
      <c r="C1" s="9"/>
      <c r="D1" s="9"/>
      <c r="E1" s="9"/>
      <c r="F1" s="9"/>
      <c r="G1" s="9"/>
      <c r="H1" s="10"/>
      <c r="I1" s="10"/>
      <c r="J1" s="100"/>
      <c r="K1" s="36"/>
      <c r="L1" s="36"/>
      <c r="M1" s="36"/>
      <c r="N1" s="36"/>
      <c r="O1" s="36"/>
      <c r="P1" s="36"/>
      <c r="Q1" s="36"/>
      <c r="R1" s="36"/>
    </row>
    <row r="2" spans="1:18" ht="12.75">
      <c r="A2" s="10"/>
      <c r="B2" s="11" t="s">
        <v>2</v>
      </c>
      <c r="C2" s="12" t="s">
        <v>3</v>
      </c>
      <c r="D2" s="10" t="s">
        <v>0</v>
      </c>
      <c r="E2" s="10"/>
      <c r="F2" s="10"/>
      <c r="G2" s="10"/>
      <c r="H2" s="10"/>
      <c r="I2" s="10"/>
      <c r="J2" s="100"/>
      <c r="K2" s="36"/>
      <c r="L2" s="36"/>
      <c r="M2" s="36"/>
      <c r="N2" s="36"/>
      <c r="O2" s="36"/>
      <c r="P2" s="36"/>
      <c r="Q2" s="36"/>
      <c r="R2" s="36"/>
    </row>
    <row r="3" spans="1:18" ht="12.75">
      <c r="A3" s="10"/>
      <c r="B3" s="11" t="s">
        <v>4</v>
      </c>
      <c r="C3" s="2" t="s">
        <v>5</v>
      </c>
      <c r="D3" s="10"/>
      <c r="E3" s="10"/>
      <c r="F3" s="10"/>
      <c r="G3" s="10"/>
      <c r="H3" s="10"/>
      <c r="I3" s="10"/>
      <c r="J3" s="100"/>
      <c r="K3" s="36"/>
      <c r="L3" s="36"/>
      <c r="M3" s="36"/>
      <c r="N3" s="36"/>
      <c r="O3" s="36"/>
      <c r="P3" s="36"/>
      <c r="Q3" s="36"/>
      <c r="R3" s="36"/>
    </row>
    <row r="4" spans="1:18" ht="12.75">
      <c r="A4" s="10"/>
      <c r="B4" s="11" t="s">
        <v>6</v>
      </c>
      <c r="C4" s="10">
        <v>10</v>
      </c>
      <c r="D4" s="10"/>
      <c r="E4" s="10"/>
      <c r="F4" s="10"/>
      <c r="G4" s="10"/>
      <c r="H4" s="10"/>
      <c r="I4" s="10"/>
      <c r="J4" s="100"/>
      <c r="K4" s="36"/>
      <c r="L4" s="36"/>
      <c r="M4" s="36"/>
      <c r="N4" s="36"/>
      <c r="O4" s="36"/>
      <c r="P4" s="36"/>
      <c r="Q4" s="36"/>
      <c r="R4" s="36"/>
    </row>
    <row r="5" spans="1:18" ht="12.75">
      <c r="A5" s="10"/>
      <c r="B5" s="13" t="s">
        <v>7</v>
      </c>
      <c r="C5" s="2">
        <v>22</v>
      </c>
      <c r="D5" s="10"/>
      <c r="E5" s="10"/>
      <c r="F5" s="14"/>
      <c r="G5" s="10"/>
      <c r="H5" s="10"/>
      <c r="I5" s="10"/>
      <c r="J5" s="100"/>
      <c r="K5" s="36"/>
      <c r="L5" s="36"/>
      <c r="M5" s="36"/>
      <c r="N5" s="36"/>
      <c r="O5" s="36"/>
      <c r="P5" s="36"/>
      <c r="Q5" s="36"/>
      <c r="R5" s="36"/>
    </row>
    <row r="6" spans="1:18">
      <c r="A6" s="3"/>
      <c r="B6" s="3"/>
      <c r="C6" s="3"/>
      <c r="D6" s="3"/>
      <c r="E6" s="3"/>
      <c r="F6" s="4"/>
      <c r="G6" s="5"/>
      <c r="H6" s="79"/>
      <c r="I6" s="6"/>
      <c r="J6" s="101"/>
      <c r="K6" s="112" t="s">
        <v>359</v>
      </c>
      <c r="L6" s="113"/>
      <c r="M6" s="113"/>
      <c r="N6" s="113"/>
      <c r="O6" s="114"/>
      <c r="P6" s="103"/>
      <c r="Q6" s="103"/>
      <c r="R6" s="103"/>
    </row>
    <row r="7" spans="1:18" ht="37.5">
      <c r="A7" s="80" t="s">
        <v>16</v>
      </c>
      <c r="B7" s="80" t="s">
        <v>17</v>
      </c>
      <c r="C7" s="80" t="s">
        <v>18</v>
      </c>
      <c r="D7" s="80" t="s">
        <v>19</v>
      </c>
      <c r="E7" s="80" t="s">
        <v>20</v>
      </c>
      <c r="F7" s="80" t="s">
        <v>21</v>
      </c>
      <c r="G7" s="80" t="s">
        <v>22</v>
      </c>
      <c r="H7" s="80" t="s">
        <v>23</v>
      </c>
      <c r="I7" s="80" t="s">
        <v>6</v>
      </c>
      <c r="J7" s="80" t="s">
        <v>24</v>
      </c>
      <c r="K7" s="104">
        <v>1</v>
      </c>
      <c r="L7" s="105">
        <v>2</v>
      </c>
      <c r="M7" s="105">
        <v>3</v>
      </c>
      <c r="N7" s="105">
        <v>4</v>
      </c>
      <c r="O7" s="105">
        <v>5</v>
      </c>
      <c r="P7" s="102" t="s">
        <v>358</v>
      </c>
      <c r="Q7" s="102" t="s">
        <v>25</v>
      </c>
      <c r="R7" s="102" t="s">
        <v>26</v>
      </c>
    </row>
    <row r="8" spans="1:18" ht="20.100000000000001" customHeight="1">
      <c r="A8" s="81">
        <v>1</v>
      </c>
      <c r="B8" s="62" t="s">
        <v>352</v>
      </c>
      <c r="C8" s="62" t="s">
        <v>56</v>
      </c>
      <c r="D8" s="62" t="s">
        <v>60</v>
      </c>
      <c r="E8" s="182" t="s">
        <v>30</v>
      </c>
      <c r="F8" s="61">
        <v>39309</v>
      </c>
      <c r="G8" s="182" t="s">
        <v>3</v>
      </c>
      <c r="H8" s="35" t="s">
        <v>357</v>
      </c>
      <c r="I8" s="187">
        <v>10</v>
      </c>
      <c r="J8" s="183" t="s">
        <v>277</v>
      </c>
      <c r="K8" s="188">
        <v>3</v>
      </c>
      <c r="L8" s="188">
        <v>2</v>
      </c>
      <c r="M8" s="188">
        <v>4</v>
      </c>
      <c r="N8" s="188">
        <v>5</v>
      </c>
      <c r="O8" s="188">
        <v>6</v>
      </c>
      <c r="P8" s="188">
        <f t="shared" ref="P8:P13" si="0">K8+L8+M8+N8+O8</f>
        <v>20</v>
      </c>
      <c r="Q8" s="189">
        <f t="shared" ref="Q8:Q13" si="1">P8*100/22</f>
        <v>90.909090909090907</v>
      </c>
      <c r="R8" s="188" t="s">
        <v>377</v>
      </c>
    </row>
    <row r="9" spans="1:18" ht="20.100000000000001" customHeight="1">
      <c r="A9" s="81">
        <v>2</v>
      </c>
      <c r="B9" s="184" t="s">
        <v>355</v>
      </c>
      <c r="C9" s="184" t="s">
        <v>46</v>
      </c>
      <c r="D9" s="184" t="s">
        <v>32</v>
      </c>
      <c r="E9" s="182" t="s">
        <v>30</v>
      </c>
      <c r="F9" s="61">
        <v>39629</v>
      </c>
      <c r="G9" s="182" t="s">
        <v>3</v>
      </c>
      <c r="H9" s="33" t="s">
        <v>162</v>
      </c>
      <c r="I9" s="187">
        <v>10</v>
      </c>
      <c r="J9" s="185" t="s">
        <v>356</v>
      </c>
      <c r="K9" s="188">
        <v>3</v>
      </c>
      <c r="L9" s="188">
        <v>3</v>
      </c>
      <c r="M9" s="188">
        <v>0</v>
      </c>
      <c r="N9" s="188">
        <v>5</v>
      </c>
      <c r="O9" s="188">
        <v>0</v>
      </c>
      <c r="P9" s="188">
        <f t="shared" si="0"/>
        <v>11</v>
      </c>
      <c r="Q9" s="189">
        <f t="shared" si="1"/>
        <v>50</v>
      </c>
      <c r="R9" s="188" t="s">
        <v>371</v>
      </c>
    </row>
    <row r="10" spans="1:18" ht="20.100000000000001" customHeight="1">
      <c r="A10" s="81">
        <v>3</v>
      </c>
      <c r="B10" s="34" t="s">
        <v>353</v>
      </c>
      <c r="C10" s="34" t="s">
        <v>42</v>
      </c>
      <c r="D10" s="34" t="s">
        <v>354</v>
      </c>
      <c r="E10" s="182" t="s">
        <v>12</v>
      </c>
      <c r="F10" s="60">
        <v>39554</v>
      </c>
      <c r="G10" s="182" t="s">
        <v>3</v>
      </c>
      <c r="H10" s="33" t="s">
        <v>54</v>
      </c>
      <c r="I10" s="187">
        <v>10</v>
      </c>
      <c r="J10" s="83" t="s">
        <v>55</v>
      </c>
      <c r="K10" s="188">
        <v>3</v>
      </c>
      <c r="L10" s="188">
        <v>0</v>
      </c>
      <c r="M10" s="188">
        <v>0</v>
      </c>
      <c r="N10" s="188">
        <v>0</v>
      </c>
      <c r="O10" s="188">
        <v>6</v>
      </c>
      <c r="P10" s="188">
        <f t="shared" si="0"/>
        <v>9</v>
      </c>
      <c r="Q10" s="189">
        <f t="shared" si="1"/>
        <v>40.909090909090907</v>
      </c>
      <c r="R10" s="188"/>
    </row>
    <row r="11" spans="1:18" ht="20.100000000000001" customHeight="1">
      <c r="A11" s="81">
        <v>4</v>
      </c>
      <c r="B11" s="32" t="s">
        <v>345</v>
      </c>
      <c r="C11" s="32" t="s">
        <v>346</v>
      </c>
      <c r="D11" s="32" t="s">
        <v>347</v>
      </c>
      <c r="E11" s="182" t="s">
        <v>30</v>
      </c>
      <c r="F11" s="59">
        <v>39361</v>
      </c>
      <c r="G11" s="182" t="s">
        <v>3</v>
      </c>
      <c r="H11" s="32" t="s">
        <v>160</v>
      </c>
      <c r="I11" s="187">
        <v>10</v>
      </c>
      <c r="J11" s="32" t="s">
        <v>66</v>
      </c>
      <c r="K11" s="188">
        <v>1.5</v>
      </c>
      <c r="L11" s="188">
        <v>0</v>
      </c>
      <c r="M11" s="188">
        <v>4</v>
      </c>
      <c r="N11" s="188">
        <v>0</v>
      </c>
      <c r="O11" s="188">
        <v>0</v>
      </c>
      <c r="P11" s="188">
        <f t="shared" si="0"/>
        <v>5.5</v>
      </c>
      <c r="Q11" s="189">
        <f t="shared" si="1"/>
        <v>25</v>
      </c>
      <c r="R11" s="188"/>
    </row>
    <row r="12" spans="1:18" ht="20.100000000000001" customHeight="1">
      <c r="A12" s="81">
        <v>5</v>
      </c>
      <c r="B12" s="32" t="s">
        <v>196</v>
      </c>
      <c r="C12" s="32" t="s">
        <v>248</v>
      </c>
      <c r="D12" s="32" t="s">
        <v>348</v>
      </c>
      <c r="E12" s="182" t="s">
        <v>30</v>
      </c>
      <c r="F12" s="59">
        <v>39242</v>
      </c>
      <c r="G12" s="182" t="s">
        <v>3</v>
      </c>
      <c r="H12" s="32" t="s">
        <v>160</v>
      </c>
      <c r="I12" s="187">
        <v>10</v>
      </c>
      <c r="J12" s="82" t="s">
        <v>66</v>
      </c>
      <c r="K12" s="188">
        <v>0</v>
      </c>
      <c r="L12" s="188">
        <v>0</v>
      </c>
      <c r="M12" s="188">
        <v>0</v>
      </c>
      <c r="N12" s="188">
        <v>0</v>
      </c>
      <c r="O12" s="188">
        <v>0</v>
      </c>
      <c r="P12" s="188">
        <f t="shared" si="0"/>
        <v>0</v>
      </c>
      <c r="Q12" s="189">
        <f t="shared" si="1"/>
        <v>0</v>
      </c>
      <c r="R12" s="188"/>
    </row>
    <row r="13" spans="1:18" ht="20.100000000000001" customHeight="1">
      <c r="A13" s="81">
        <v>6</v>
      </c>
      <c r="B13" s="32" t="s">
        <v>349</v>
      </c>
      <c r="C13" s="32" t="s">
        <v>350</v>
      </c>
      <c r="D13" s="32" t="s">
        <v>351</v>
      </c>
      <c r="E13" s="182" t="s">
        <v>12</v>
      </c>
      <c r="F13" s="59">
        <v>39325</v>
      </c>
      <c r="G13" s="182" t="s">
        <v>3</v>
      </c>
      <c r="H13" s="32" t="s">
        <v>160</v>
      </c>
      <c r="I13" s="187">
        <v>10</v>
      </c>
      <c r="J13" s="186" t="s">
        <v>66</v>
      </c>
      <c r="K13" s="188">
        <v>0</v>
      </c>
      <c r="L13" s="188">
        <v>0</v>
      </c>
      <c r="M13" s="188">
        <v>0</v>
      </c>
      <c r="N13" s="188">
        <v>0</v>
      </c>
      <c r="O13" s="188">
        <v>0</v>
      </c>
      <c r="P13" s="188">
        <f t="shared" si="0"/>
        <v>0</v>
      </c>
      <c r="Q13" s="189">
        <f t="shared" si="1"/>
        <v>0</v>
      </c>
      <c r="R13" s="188"/>
    </row>
    <row r="14" spans="1:18" ht="12.75"/>
    <row r="15" spans="1:18" ht="12.75"/>
    <row r="16" spans="1:18" ht="12.75"/>
    <row r="17" spans="1:8" ht="12.75"/>
    <row r="18" spans="1:8">
      <c r="C18" s="247" t="s">
        <v>380</v>
      </c>
      <c r="D18" s="247"/>
      <c r="E18" s="247"/>
      <c r="F18" s="247"/>
      <c r="G18" s="247"/>
      <c r="H18" s="247"/>
    </row>
    <row r="19" spans="1:8" ht="12.75"/>
    <row r="20" spans="1:8" ht="12.75">
      <c r="A20" s="15"/>
    </row>
  </sheetData>
  <mergeCells count="2">
    <mergeCell ref="K6:O6"/>
    <mergeCell ref="C18:H18"/>
  </mergeCells>
  <conditionalFormatting sqref="F8 H8 J8">
    <cfRule type="timePeriod" dxfId="0" priority="4" timePeriod="lastWeek">
      <formula>AND(TODAY()-ROUNDDOWN(F8,0)&gt;=(WEEKDAY(TODAY())),TODAY()-ROUNDDOWN(F8,0)&lt;(WEEKDAY(TODAY())+7))</formula>
    </cfRule>
  </conditionalFormatting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F579"/>
  <sheetViews>
    <sheetView topLeftCell="A34" zoomScale="130" zoomScaleNormal="130" workbookViewId="0">
      <selection activeCell="B49" sqref="B49:G49"/>
    </sheetView>
  </sheetViews>
  <sheetFormatPr defaultColWidth="12.5703125" defaultRowHeight="15.75" customHeight="1"/>
  <cols>
    <col min="1" max="1" width="6.42578125" customWidth="1"/>
    <col min="5" max="5" width="6.85546875" customWidth="1"/>
    <col min="7" max="7" width="12.28515625" customWidth="1"/>
    <col min="8" max="8" width="21.7109375" customWidth="1"/>
    <col min="9" max="9" width="9.28515625" customWidth="1"/>
    <col min="10" max="10" width="36" customWidth="1"/>
    <col min="11" max="11" width="6.42578125" style="36" customWidth="1"/>
    <col min="12" max="12" width="6.28515625" style="98" customWidth="1"/>
    <col min="13" max="14" width="6.42578125" style="98" customWidth="1"/>
    <col min="15" max="15" width="6.140625" customWidth="1"/>
    <col min="16" max="17" width="10" customWidth="1"/>
  </cols>
  <sheetData>
    <row r="1" spans="1:32">
      <c r="A1" s="155" t="s">
        <v>0</v>
      </c>
      <c r="B1" s="156" t="s">
        <v>1</v>
      </c>
      <c r="C1" s="156"/>
      <c r="D1" s="156"/>
      <c r="E1" s="156"/>
      <c r="F1" s="156"/>
      <c r="G1" s="156"/>
      <c r="H1" s="156"/>
      <c r="I1" s="156"/>
      <c r="J1" s="157"/>
      <c r="K1" s="158"/>
      <c r="L1" s="159"/>
      <c r="M1" s="159"/>
      <c r="N1" s="159"/>
      <c r="O1" s="159"/>
      <c r="P1" s="160"/>
      <c r="Q1" s="160"/>
      <c r="R1" s="160"/>
      <c r="S1" s="161"/>
    </row>
    <row r="2" spans="1:32">
      <c r="A2" s="156"/>
      <c r="B2" s="156" t="s">
        <v>2</v>
      </c>
      <c r="C2" s="162" t="s">
        <v>3</v>
      </c>
      <c r="D2" s="156" t="s">
        <v>0</v>
      </c>
      <c r="E2" s="156"/>
      <c r="F2" s="156"/>
      <c r="G2" s="156"/>
      <c r="H2" s="156"/>
      <c r="I2" s="156"/>
      <c r="J2" s="157"/>
      <c r="K2" s="158"/>
      <c r="L2" s="159"/>
      <c r="M2" s="159"/>
      <c r="N2" s="159"/>
      <c r="O2" s="159"/>
      <c r="P2" s="160"/>
      <c r="Q2" s="160"/>
      <c r="R2" s="160"/>
      <c r="S2" s="161"/>
    </row>
    <row r="3" spans="1:32">
      <c r="A3" s="156"/>
      <c r="B3" s="156" t="s">
        <v>4</v>
      </c>
      <c r="C3" s="163" t="s">
        <v>5</v>
      </c>
      <c r="D3" s="156"/>
      <c r="E3" s="156"/>
      <c r="F3" s="156"/>
      <c r="G3" s="156"/>
      <c r="H3" s="156"/>
      <c r="I3" s="156"/>
      <c r="J3" s="157"/>
      <c r="K3" s="158"/>
      <c r="L3" s="159"/>
      <c r="M3" s="159"/>
      <c r="N3" s="159"/>
      <c r="O3" s="159"/>
      <c r="P3" s="160"/>
      <c r="Q3" s="160"/>
      <c r="R3" s="160"/>
      <c r="S3" s="161"/>
    </row>
    <row r="4" spans="1:32">
      <c r="A4" s="156"/>
      <c r="B4" s="156" t="s">
        <v>6</v>
      </c>
      <c r="C4" s="156">
        <v>11</v>
      </c>
      <c r="D4" s="156"/>
      <c r="E4" s="156"/>
      <c r="F4" s="156"/>
      <c r="G4" s="156"/>
      <c r="H4" s="156"/>
      <c r="I4" s="156"/>
      <c r="J4" s="157"/>
      <c r="K4" s="158"/>
      <c r="L4" s="159"/>
      <c r="M4" s="159"/>
      <c r="N4" s="159"/>
      <c r="O4" s="159"/>
      <c r="P4" s="160"/>
      <c r="Q4" s="160"/>
      <c r="R4" s="160"/>
      <c r="S4" s="161"/>
    </row>
    <row r="5" spans="1:32">
      <c r="A5" s="156"/>
      <c r="B5" s="156" t="s">
        <v>7</v>
      </c>
      <c r="C5" s="156">
        <v>25</v>
      </c>
      <c r="D5" s="156"/>
      <c r="E5" s="156"/>
      <c r="F5" s="164"/>
      <c r="G5" s="156"/>
      <c r="H5" s="156"/>
      <c r="I5" s="156"/>
      <c r="J5" s="157"/>
      <c r="K5" s="165" t="s">
        <v>359</v>
      </c>
      <c r="L5" s="166"/>
      <c r="M5" s="166"/>
      <c r="N5" s="166"/>
      <c r="O5" s="166"/>
      <c r="P5" s="167"/>
      <c r="Q5" s="168"/>
      <c r="R5" s="160"/>
      <c r="S5" s="161"/>
    </row>
    <row r="6" spans="1:32" ht="42" customHeight="1">
      <c r="A6" s="42" t="s">
        <v>16</v>
      </c>
      <c r="B6" s="41" t="s">
        <v>17</v>
      </c>
      <c r="C6" s="41" t="s">
        <v>18</v>
      </c>
      <c r="D6" s="41" t="s">
        <v>19</v>
      </c>
      <c r="E6" s="41" t="s">
        <v>20</v>
      </c>
      <c r="F6" s="41" t="s">
        <v>21</v>
      </c>
      <c r="G6" s="41" t="s">
        <v>22</v>
      </c>
      <c r="H6" s="41" t="s">
        <v>23</v>
      </c>
      <c r="I6" s="41" t="s">
        <v>6</v>
      </c>
      <c r="J6" s="86" t="s">
        <v>24</v>
      </c>
      <c r="K6" s="88">
        <v>1</v>
      </c>
      <c r="L6" s="97">
        <v>2</v>
      </c>
      <c r="M6" s="97">
        <v>3</v>
      </c>
      <c r="N6" s="97">
        <v>4</v>
      </c>
      <c r="O6" s="97">
        <v>5</v>
      </c>
      <c r="P6" s="99" t="s">
        <v>358</v>
      </c>
      <c r="Q6" s="151" t="s">
        <v>361</v>
      </c>
      <c r="R6" s="87" t="s">
        <v>360</v>
      </c>
      <c r="S6" s="161"/>
    </row>
    <row r="7" spans="1:32" ht="15" customHeight="1">
      <c r="A7" s="153">
        <v>1</v>
      </c>
      <c r="B7" s="85" t="s">
        <v>110</v>
      </c>
      <c r="C7" s="85" t="s">
        <v>111</v>
      </c>
      <c r="D7" s="85" t="s">
        <v>112</v>
      </c>
      <c r="E7" s="169" t="s">
        <v>12</v>
      </c>
      <c r="F7" s="145">
        <v>38996</v>
      </c>
      <c r="G7" s="52" t="s">
        <v>3</v>
      </c>
      <c r="H7" s="20" t="s">
        <v>161</v>
      </c>
      <c r="I7" s="170">
        <v>11</v>
      </c>
      <c r="J7" s="92" t="s">
        <v>35</v>
      </c>
      <c r="K7" s="123">
        <v>4</v>
      </c>
      <c r="L7" s="124">
        <v>5</v>
      </c>
      <c r="M7" s="124">
        <v>5</v>
      </c>
      <c r="N7" s="124">
        <v>5</v>
      </c>
      <c r="O7" s="124">
        <v>6</v>
      </c>
      <c r="P7" s="171">
        <f>SUM(K7:O7)</f>
        <v>25</v>
      </c>
      <c r="Q7" s="172">
        <f>P7*100/25</f>
        <v>100</v>
      </c>
      <c r="R7" s="158" t="s">
        <v>370</v>
      </c>
      <c r="S7" s="161"/>
    </row>
    <row r="8" spans="1:32" ht="15" customHeight="1">
      <c r="A8" s="154">
        <v>2</v>
      </c>
      <c r="B8" s="140" t="s">
        <v>135</v>
      </c>
      <c r="C8" s="140" t="s">
        <v>50</v>
      </c>
      <c r="D8" s="140" t="s">
        <v>53</v>
      </c>
      <c r="E8" s="169" t="s">
        <v>30</v>
      </c>
      <c r="F8" s="141">
        <v>38958</v>
      </c>
      <c r="G8" s="52" t="s">
        <v>3</v>
      </c>
      <c r="H8" s="17" t="s">
        <v>162</v>
      </c>
      <c r="I8" s="170">
        <v>11</v>
      </c>
      <c r="J8" s="91" t="s">
        <v>31</v>
      </c>
      <c r="K8" s="31">
        <v>4</v>
      </c>
      <c r="L8" s="126">
        <v>5</v>
      </c>
      <c r="M8" s="126">
        <v>4</v>
      </c>
      <c r="N8" s="126">
        <v>5</v>
      </c>
      <c r="O8" s="126">
        <v>6</v>
      </c>
      <c r="P8" s="171">
        <f>SUM(K8:O8)</f>
        <v>24</v>
      </c>
      <c r="Q8" s="172">
        <f>P8*100/25</f>
        <v>96</v>
      </c>
      <c r="R8" s="173" t="s">
        <v>371</v>
      </c>
      <c r="S8" s="174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5" customHeight="1">
      <c r="A9" s="153">
        <v>3</v>
      </c>
      <c r="B9" s="85" t="s">
        <v>75</v>
      </c>
      <c r="C9" s="85" t="s">
        <v>76</v>
      </c>
      <c r="D9" s="85" t="s">
        <v>77</v>
      </c>
      <c r="E9" s="169" t="s">
        <v>12</v>
      </c>
      <c r="F9" s="139">
        <v>39153</v>
      </c>
      <c r="G9" s="52" t="s">
        <v>3</v>
      </c>
      <c r="H9" s="20" t="s">
        <v>161</v>
      </c>
      <c r="I9" s="170">
        <v>11</v>
      </c>
      <c r="J9" s="92" t="s">
        <v>35</v>
      </c>
      <c r="K9" s="123">
        <v>3</v>
      </c>
      <c r="L9" s="124">
        <v>5</v>
      </c>
      <c r="M9" s="124">
        <v>5</v>
      </c>
      <c r="N9" s="124">
        <v>5</v>
      </c>
      <c r="O9" s="124">
        <v>4</v>
      </c>
      <c r="P9" s="175">
        <f>SUM(K9:O9)</f>
        <v>22</v>
      </c>
      <c r="Q9" s="172">
        <f>P9*100/25</f>
        <v>88</v>
      </c>
      <c r="R9" s="173" t="s">
        <v>371</v>
      </c>
      <c r="S9" s="174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5" customHeight="1">
      <c r="A10" s="154">
        <v>4</v>
      </c>
      <c r="B10" s="85" t="s">
        <v>142</v>
      </c>
      <c r="C10" s="85" t="s">
        <v>85</v>
      </c>
      <c r="D10" s="85" t="s">
        <v>86</v>
      </c>
      <c r="E10" s="169" t="s">
        <v>30</v>
      </c>
      <c r="F10" s="145">
        <v>39117</v>
      </c>
      <c r="G10" s="52" t="s">
        <v>3</v>
      </c>
      <c r="H10" s="20" t="s">
        <v>165</v>
      </c>
      <c r="I10" s="170">
        <v>11</v>
      </c>
      <c r="J10" s="94" t="s">
        <v>170</v>
      </c>
      <c r="K10" s="128">
        <v>0</v>
      </c>
      <c r="L10" s="129">
        <v>5</v>
      </c>
      <c r="M10" s="129">
        <v>5</v>
      </c>
      <c r="N10" s="129">
        <v>5</v>
      </c>
      <c r="O10" s="129">
        <v>6</v>
      </c>
      <c r="P10" s="171">
        <v>21</v>
      </c>
      <c r="Q10" s="172">
        <f>P10*100/25</f>
        <v>84</v>
      </c>
      <c r="R10" s="173" t="s">
        <v>371</v>
      </c>
      <c r="S10" s="17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" customHeight="1">
      <c r="A11" s="153">
        <v>5</v>
      </c>
      <c r="B11" s="149" t="s">
        <v>143</v>
      </c>
      <c r="C11" s="149" t="s">
        <v>119</v>
      </c>
      <c r="D11" s="149" t="s">
        <v>91</v>
      </c>
      <c r="E11" s="169" t="s">
        <v>30</v>
      </c>
      <c r="F11" s="150" t="s">
        <v>159</v>
      </c>
      <c r="G11" s="52" t="s">
        <v>3</v>
      </c>
      <c r="H11" s="50" t="s">
        <v>164</v>
      </c>
      <c r="I11" s="170">
        <v>11</v>
      </c>
      <c r="J11" s="95" t="s">
        <v>169</v>
      </c>
      <c r="K11" s="121">
        <v>4</v>
      </c>
      <c r="L11" s="122">
        <v>5</v>
      </c>
      <c r="M11" s="122">
        <v>3</v>
      </c>
      <c r="N11" s="122">
        <v>5</v>
      </c>
      <c r="O11" s="122">
        <v>4</v>
      </c>
      <c r="P11" s="171">
        <f>SUM(K11:O11)</f>
        <v>21</v>
      </c>
      <c r="Q11" s="172">
        <f>P11*100/25</f>
        <v>84</v>
      </c>
      <c r="R11" s="173" t="s">
        <v>371</v>
      </c>
      <c r="S11" s="161"/>
    </row>
    <row r="12" spans="1:32" ht="15" customHeight="1">
      <c r="A12" s="154">
        <v>6</v>
      </c>
      <c r="B12" s="144" t="s">
        <v>105</v>
      </c>
      <c r="C12" s="144" t="s">
        <v>106</v>
      </c>
      <c r="D12" s="144" t="s">
        <v>107</v>
      </c>
      <c r="E12" s="169" t="s">
        <v>30</v>
      </c>
      <c r="F12" s="145">
        <v>38975</v>
      </c>
      <c r="G12" s="52" t="s">
        <v>3</v>
      </c>
      <c r="H12" s="20" t="s">
        <v>54</v>
      </c>
      <c r="I12" s="170">
        <v>11</v>
      </c>
      <c r="J12" s="94" t="s">
        <v>55</v>
      </c>
      <c r="K12" s="128">
        <v>4</v>
      </c>
      <c r="L12" s="129">
        <v>5</v>
      </c>
      <c r="M12" s="129">
        <v>0</v>
      </c>
      <c r="N12" s="129">
        <v>5</v>
      </c>
      <c r="O12" s="124">
        <v>6</v>
      </c>
      <c r="P12" s="171">
        <f>SUM(K12:O12)</f>
        <v>20</v>
      </c>
      <c r="Q12" s="172">
        <f>P12*100/25</f>
        <v>80</v>
      </c>
      <c r="R12" s="173" t="s">
        <v>371</v>
      </c>
      <c r="S12" s="161"/>
    </row>
    <row r="13" spans="1:32" ht="15" customHeight="1">
      <c r="A13" s="153">
        <v>7</v>
      </c>
      <c r="B13" s="85" t="s">
        <v>116</v>
      </c>
      <c r="C13" s="85" t="s">
        <v>117</v>
      </c>
      <c r="D13" s="85" t="s">
        <v>60</v>
      </c>
      <c r="E13" s="169" t="s">
        <v>30</v>
      </c>
      <c r="F13" s="145">
        <v>39142</v>
      </c>
      <c r="G13" s="52" t="s">
        <v>3</v>
      </c>
      <c r="H13" s="20" t="s">
        <v>161</v>
      </c>
      <c r="I13" s="170">
        <v>11</v>
      </c>
      <c r="J13" s="92" t="s">
        <v>35</v>
      </c>
      <c r="K13" s="123">
        <v>4</v>
      </c>
      <c r="L13" s="124">
        <v>5</v>
      </c>
      <c r="M13" s="124">
        <v>5</v>
      </c>
      <c r="N13" s="124">
        <v>5</v>
      </c>
      <c r="O13" s="124">
        <v>0</v>
      </c>
      <c r="P13" s="171">
        <v>19</v>
      </c>
      <c r="Q13" s="172">
        <f>P13*100/25</f>
        <v>76</v>
      </c>
      <c r="R13" s="173" t="s">
        <v>371</v>
      </c>
      <c r="S13" s="161"/>
    </row>
    <row r="14" spans="1:32" ht="15" customHeight="1">
      <c r="A14" s="154">
        <v>8</v>
      </c>
      <c r="B14" s="142" t="s">
        <v>125</v>
      </c>
      <c r="C14" s="142" t="s">
        <v>126</v>
      </c>
      <c r="D14" s="142" t="s">
        <v>63</v>
      </c>
      <c r="E14" s="169" t="s">
        <v>12</v>
      </c>
      <c r="F14" s="143">
        <v>39057</v>
      </c>
      <c r="G14" s="52" t="s">
        <v>3</v>
      </c>
      <c r="H14" s="18" t="s">
        <v>163</v>
      </c>
      <c r="I14" s="170">
        <v>11</v>
      </c>
      <c r="J14" s="93" t="s">
        <v>167</v>
      </c>
      <c r="K14" s="116">
        <v>4</v>
      </c>
      <c r="L14" s="117">
        <v>5</v>
      </c>
      <c r="M14" s="117">
        <v>5</v>
      </c>
      <c r="N14" s="117">
        <v>5</v>
      </c>
      <c r="O14" s="117">
        <v>0</v>
      </c>
      <c r="P14" s="171">
        <v>19</v>
      </c>
      <c r="Q14" s="172">
        <f>P14*100/25</f>
        <v>76</v>
      </c>
      <c r="R14" s="173" t="s">
        <v>371</v>
      </c>
      <c r="S14" s="161"/>
    </row>
    <row r="15" spans="1:32" ht="15" customHeight="1">
      <c r="A15" s="153">
        <v>9</v>
      </c>
      <c r="B15" s="85" t="s">
        <v>97</v>
      </c>
      <c r="C15" s="85" t="s">
        <v>98</v>
      </c>
      <c r="D15" s="85" t="s">
        <v>39</v>
      </c>
      <c r="E15" s="169" t="s">
        <v>30</v>
      </c>
      <c r="F15" s="139">
        <v>38993</v>
      </c>
      <c r="G15" s="52" t="s">
        <v>3</v>
      </c>
      <c r="H15" s="20" t="s">
        <v>161</v>
      </c>
      <c r="I15" s="170">
        <v>11</v>
      </c>
      <c r="J15" s="92" t="s">
        <v>35</v>
      </c>
      <c r="K15" s="123">
        <v>4</v>
      </c>
      <c r="L15" s="124">
        <v>4</v>
      </c>
      <c r="M15" s="124">
        <v>5</v>
      </c>
      <c r="N15" s="124">
        <v>3</v>
      </c>
      <c r="O15" s="124">
        <v>2</v>
      </c>
      <c r="P15" s="171">
        <f>SUM(K15:O15)</f>
        <v>18</v>
      </c>
      <c r="Q15" s="172">
        <f>P15*100/25</f>
        <v>72</v>
      </c>
      <c r="R15" s="173" t="s">
        <v>371</v>
      </c>
      <c r="S15" s="161"/>
    </row>
    <row r="16" spans="1:32" ht="15" customHeight="1">
      <c r="A16" s="154">
        <v>10</v>
      </c>
      <c r="B16" s="137" t="s">
        <v>102</v>
      </c>
      <c r="C16" s="137" t="s">
        <v>103</v>
      </c>
      <c r="D16" s="137" t="s">
        <v>104</v>
      </c>
      <c r="E16" s="169" t="s">
        <v>12</v>
      </c>
      <c r="F16" s="138">
        <v>39150</v>
      </c>
      <c r="G16" s="52" t="s">
        <v>3</v>
      </c>
      <c r="H16" s="17" t="s">
        <v>27</v>
      </c>
      <c r="I16" s="170">
        <v>11</v>
      </c>
      <c r="J16" s="91" t="s">
        <v>28</v>
      </c>
      <c r="K16" s="31">
        <v>2</v>
      </c>
      <c r="L16" s="126">
        <v>5</v>
      </c>
      <c r="M16" s="126">
        <v>0</v>
      </c>
      <c r="N16" s="126">
        <v>5</v>
      </c>
      <c r="O16" s="127">
        <v>5</v>
      </c>
      <c r="P16" s="171">
        <f>SUM(K16:O16)</f>
        <v>17</v>
      </c>
      <c r="Q16" s="172">
        <f>P16*100/25</f>
        <v>68</v>
      </c>
      <c r="R16" s="173" t="s">
        <v>371</v>
      </c>
      <c r="S16" s="161"/>
    </row>
    <row r="17" spans="1:19" ht="15" customHeight="1">
      <c r="A17" s="153">
        <v>11</v>
      </c>
      <c r="B17" s="148" t="s">
        <v>125</v>
      </c>
      <c r="C17" s="148" t="s">
        <v>127</v>
      </c>
      <c r="D17" s="148" t="s">
        <v>63</v>
      </c>
      <c r="E17" s="169" t="s">
        <v>12</v>
      </c>
      <c r="F17" s="143">
        <v>39057</v>
      </c>
      <c r="G17" s="52" t="s">
        <v>3</v>
      </c>
      <c r="H17" s="17" t="s">
        <v>163</v>
      </c>
      <c r="I17" s="170">
        <v>11</v>
      </c>
      <c r="J17" s="93" t="s">
        <v>167</v>
      </c>
      <c r="K17" s="116">
        <v>4</v>
      </c>
      <c r="L17" s="117">
        <v>1</v>
      </c>
      <c r="M17" s="117">
        <v>5</v>
      </c>
      <c r="N17" s="117">
        <v>5</v>
      </c>
      <c r="O17" s="126">
        <v>0</v>
      </c>
      <c r="P17" s="171">
        <v>15</v>
      </c>
      <c r="Q17" s="172">
        <f>P17*100/25</f>
        <v>60</v>
      </c>
      <c r="R17" s="176"/>
      <c r="S17" s="161"/>
    </row>
    <row r="18" spans="1:19" ht="15" customHeight="1">
      <c r="A18" s="154">
        <v>12</v>
      </c>
      <c r="B18" s="137" t="s">
        <v>108</v>
      </c>
      <c r="C18" s="137" t="s">
        <v>109</v>
      </c>
      <c r="D18" s="137" t="s">
        <v>74</v>
      </c>
      <c r="E18" s="169" t="s">
        <v>12</v>
      </c>
      <c r="F18" s="138">
        <v>38901</v>
      </c>
      <c r="G18" s="52" t="s">
        <v>3</v>
      </c>
      <c r="H18" s="17" t="s">
        <v>27</v>
      </c>
      <c r="I18" s="170">
        <v>11</v>
      </c>
      <c r="J18" s="91" t="s">
        <v>28</v>
      </c>
      <c r="K18" s="31">
        <v>2</v>
      </c>
      <c r="L18" s="126">
        <v>5</v>
      </c>
      <c r="M18" s="126">
        <v>0</v>
      </c>
      <c r="N18" s="126">
        <v>4</v>
      </c>
      <c r="O18" s="127">
        <v>3</v>
      </c>
      <c r="P18" s="171">
        <f>SUM(K18:O18)</f>
        <v>14</v>
      </c>
      <c r="Q18" s="172">
        <f>P18*100/25</f>
        <v>56</v>
      </c>
      <c r="R18" s="176"/>
      <c r="S18" s="161"/>
    </row>
    <row r="19" spans="1:19" ht="15" customHeight="1">
      <c r="A19" s="153">
        <v>13</v>
      </c>
      <c r="B19" s="137" t="s">
        <v>70</v>
      </c>
      <c r="C19" s="137" t="s">
        <v>71</v>
      </c>
      <c r="D19" s="137" t="s">
        <v>72</v>
      </c>
      <c r="E19" s="169" t="s">
        <v>30</v>
      </c>
      <c r="F19" s="138">
        <v>38965</v>
      </c>
      <c r="G19" s="52" t="s">
        <v>3</v>
      </c>
      <c r="H19" s="17" t="s">
        <v>27</v>
      </c>
      <c r="I19" s="170">
        <v>11</v>
      </c>
      <c r="J19" s="91" t="s">
        <v>28</v>
      </c>
      <c r="K19" s="31">
        <v>0</v>
      </c>
      <c r="L19" s="126">
        <v>5</v>
      </c>
      <c r="M19" s="126">
        <v>3</v>
      </c>
      <c r="N19" s="126">
        <v>4</v>
      </c>
      <c r="O19" s="127">
        <v>0</v>
      </c>
      <c r="P19" s="177">
        <v>12</v>
      </c>
      <c r="Q19" s="172">
        <f>P19*100/25</f>
        <v>48</v>
      </c>
      <c r="R19" s="176"/>
      <c r="S19" s="161"/>
    </row>
    <row r="20" spans="1:19" ht="15" customHeight="1">
      <c r="A20" s="154">
        <v>14</v>
      </c>
      <c r="B20" s="137" t="s">
        <v>73</v>
      </c>
      <c r="C20" s="137" t="s">
        <v>43</v>
      </c>
      <c r="D20" s="137" t="s">
        <v>74</v>
      </c>
      <c r="E20" s="169" t="s">
        <v>12</v>
      </c>
      <c r="F20" s="138">
        <v>39124</v>
      </c>
      <c r="G20" s="52" t="s">
        <v>3</v>
      </c>
      <c r="H20" s="17" t="s">
        <v>27</v>
      </c>
      <c r="I20" s="170">
        <v>11</v>
      </c>
      <c r="J20" s="91" t="s">
        <v>28</v>
      </c>
      <c r="K20" s="126">
        <v>0</v>
      </c>
      <c r="L20" s="126">
        <v>5</v>
      </c>
      <c r="M20" s="126">
        <v>2</v>
      </c>
      <c r="N20" s="126">
        <v>4</v>
      </c>
      <c r="O20" s="152">
        <v>1</v>
      </c>
      <c r="P20" s="178">
        <f>SUM(K20:O20)</f>
        <v>12</v>
      </c>
      <c r="Q20" s="172">
        <f>P20*100/25</f>
        <v>48</v>
      </c>
      <c r="R20" s="176"/>
      <c r="S20" s="161"/>
    </row>
    <row r="21" spans="1:19" ht="15" customHeight="1">
      <c r="A21" s="153">
        <v>15</v>
      </c>
      <c r="B21" s="140" t="s">
        <v>79</v>
      </c>
      <c r="C21" s="140" t="s">
        <v>80</v>
      </c>
      <c r="D21" s="140" t="s">
        <v>81</v>
      </c>
      <c r="E21" s="169" t="s">
        <v>30</v>
      </c>
      <c r="F21" s="141">
        <v>38900</v>
      </c>
      <c r="G21" s="52" t="s">
        <v>3</v>
      </c>
      <c r="H21" s="17" t="s">
        <v>162</v>
      </c>
      <c r="I21" s="170">
        <v>11</v>
      </c>
      <c r="J21" s="91" t="s">
        <v>31</v>
      </c>
      <c r="K21" s="31">
        <v>0</v>
      </c>
      <c r="L21" s="126">
        <v>5</v>
      </c>
      <c r="M21" s="126">
        <v>2</v>
      </c>
      <c r="N21" s="126">
        <v>5</v>
      </c>
      <c r="O21" s="127">
        <v>0</v>
      </c>
      <c r="P21" s="171">
        <v>12</v>
      </c>
      <c r="Q21" s="172">
        <f>P21*100/25</f>
        <v>48</v>
      </c>
      <c r="R21" s="176"/>
      <c r="S21" s="161"/>
    </row>
    <row r="22" spans="1:19" ht="15" customHeight="1">
      <c r="A22" s="154">
        <v>16</v>
      </c>
      <c r="B22" s="137" t="s">
        <v>99</v>
      </c>
      <c r="C22" s="137" t="s">
        <v>100</v>
      </c>
      <c r="D22" s="137" t="s">
        <v>101</v>
      </c>
      <c r="E22" s="169" t="s">
        <v>30</v>
      </c>
      <c r="F22" s="138">
        <v>38946</v>
      </c>
      <c r="G22" s="52" t="s">
        <v>3</v>
      </c>
      <c r="H22" s="17" t="s">
        <v>27</v>
      </c>
      <c r="I22" s="170">
        <v>11</v>
      </c>
      <c r="J22" s="91" t="s">
        <v>28</v>
      </c>
      <c r="K22" s="31">
        <v>4</v>
      </c>
      <c r="L22" s="126">
        <v>5</v>
      </c>
      <c r="M22" s="126">
        <v>0</v>
      </c>
      <c r="N22" s="127">
        <v>3</v>
      </c>
      <c r="O22" s="179">
        <v>0</v>
      </c>
      <c r="P22" s="171">
        <f>SUM(K22:O22)</f>
        <v>12</v>
      </c>
      <c r="Q22" s="172">
        <f>P22*100/25</f>
        <v>48</v>
      </c>
      <c r="R22" s="176"/>
      <c r="S22" s="161"/>
    </row>
    <row r="23" spans="1:19" ht="15" customHeight="1">
      <c r="A23" s="153">
        <v>17</v>
      </c>
      <c r="B23" s="137" t="s">
        <v>138</v>
      </c>
      <c r="C23" s="137" t="s">
        <v>64</v>
      </c>
      <c r="D23" s="137" t="s">
        <v>139</v>
      </c>
      <c r="E23" s="169" t="s">
        <v>30</v>
      </c>
      <c r="F23" s="138">
        <v>38839</v>
      </c>
      <c r="G23" s="52" t="s">
        <v>3</v>
      </c>
      <c r="H23" s="17" t="s">
        <v>27</v>
      </c>
      <c r="I23" s="170">
        <v>11</v>
      </c>
      <c r="J23" s="91" t="s">
        <v>28</v>
      </c>
      <c r="K23" s="31">
        <v>2</v>
      </c>
      <c r="L23" s="126">
        <v>5</v>
      </c>
      <c r="M23" s="126">
        <v>0</v>
      </c>
      <c r="N23" s="126">
        <v>0</v>
      </c>
      <c r="O23" s="126">
        <v>4</v>
      </c>
      <c r="P23" s="171">
        <f>SUM(K23:O23)</f>
        <v>11</v>
      </c>
      <c r="Q23" s="172">
        <f>P23*100/25</f>
        <v>44</v>
      </c>
      <c r="R23" s="176"/>
      <c r="S23" s="161"/>
    </row>
    <row r="24" spans="1:19" ht="15" customHeight="1">
      <c r="A24" s="154">
        <v>18</v>
      </c>
      <c r="B24" s="137" t="s">
        <v>144</v>
      </c>
      <c r="C24" s="137" t="s">
        <v>145</v>
      </c>
      <c r="D24" s="137" t="s">
        <v>146</v>
      </c>
      <c r="E24" s="169" t="s">
        <v>30</v>
      </c>
      <c r="F24" s="138">
        <v>39166</v>
      </c>
      <c r="G24" s="52" t="s">
        <v>3</v>
      </c>
      <c r="H24" s="17" t="s">
        <v>27</v>
      </c>
      <c r="I24" s="170">
        <v>11</v>
      </c>
      <c r="J24" s="91" t="s">
        <v>28</v>
      </c>
      <c r="K24" s="31">
        <v>2</v>
      </c>
      <c r="L24" s="126">
        <v>5</v>
      </c>
      <c r="M24" s="126">
        <v>0</v>
      </c>
      <c r="N24" s="126">
        <v>0</v>
      </c>
      <c r="O24" s="126">
        <v>4</v>
      </c>
      <c r="P24" s="171">
        <f>SUM(K24:O24)</f>
        <v>11</v>
      </c>
      <c r="Q24" s="172">
        <f>P24*100/25</f>
        <v>44</v>
      </c>
      <c r="R24" s="176"/>
      <c r="S24" s="161"/>
    </row>
    <row r="25" spans="1:19" ht="15" customHeight="1">
      <c r="A25" s="153">
        <v>19</v>
      </c>
      <c r="B25" s="137" t="s">
        <v>149</v>
      </c>
      <c r="C25" s="137" t="s">
        <v>147</v>
      </c>
      <c r="D25" s="137" t="s">
        <v>148</v>
      </c>
      <c r="E25" s="169" t="s">
        <v>30</v>
      </c>
      <c r="F25" s="138">
        <v>38903</v>
      </c>
      <c r="G25" s="52" t="s">
        <v>3</v>
      </c>
      <c r="H25" s="48" t="s">
        <v>37</v>
      </c>
      <c r="I25" s="170">
        <v>11</v>
      </c>
      <c r="J25" s="89" t="s">
        <v>168</v>
      </c>
      <c r="K25" s="119">
        <v>0</v>
      </c>
      <c r="L25" s="120">
        <v>5</v>
      </c>
      <c r="M25" s="120">
        <v>2</v>
      </c>
      <c r="N25" s="120">
        <v>1</v>
      </c>
      <c r="O25" s="120">
        <v>2</v>
      </c>
      <c r="P25" s="171">
        <v>10</v>
      </c>
      <c r="Q25" s="172">
        <f>P25*100/25</f>
        <v>40</v>
      </c>
      <c r="R25" s="176"/>
      <c r="S25" s="161"/>
    </row>
    <row r="26" spans="1:19" ht="15" customHeight="1">
      <c r="A26" s="154">
        <v>20</v>
      </c>
      <c r="B26" s="137" t="s">
        <v>149</v>
      </c>
      <c r="C26" s="137" t="s">
        <v>150</v>
      </c>
      <c r="D26" s="137" t="s">
        <v>148</v>
      </c>
      <c r="E26" s="169" t="s">
        <v>30</v>
      </c>
      <c r="F26" s="138">
        <v>38903</v>
      </c>
      <c r="G26" s="52" t="s">
        <v>3</v>
      </c>
      <c r="H26" s="48" t="s">
        <v>37</v>
      </c>
      <c r="I26" s="170">
        <v>11</v>
      </c>
      <c r="J26" s="89" t="s">
        <v>168</v>
      </c>
      <c r="K26" s="119">
        <v>0</v>
      </c>
      <c r="L26" s="120">
        <v>5</v>
      </c>
      <c r="M26" s="120">
        <v>2</v>
      </c>
      <c r="N26" s="120">
        <v>1</v>
      </c>
      <c r="O26" s="120">
        <v>2</v>
      </c>
      <c r="P26" s="171">
        <f>SUM(K26:O26)</f>
        <v>10</v>
      </c>
      <c r="Q26" s="172">
        <f>P26*100/25</f>
        <v>40</v>
      </c>
      <c r="R26" s="176"/>
      <c r="S26" s="161"/>
    </row>
    <row r="27" spans="1:19" ht="15" customHeight="1">
      <c r="A27" s="153">
        <v>21</v>
      </c>
      <c r="B27" s="140" t="s">
        <v>87</v>
      </c>
      <c r="C27" s="140" t="s">
        <v>80</v>
      </c>
      <c r="D27" s="140" t="s">
        <v>51</v>
      </c>
      <c r="E27" s="169" t="s">
        <v>30</v>
      </c>
      <c r="F27" s="141">
        <v>39003</v>
      </c>
      <c r="G27" s="52" t="s">
        <v>3</v>
      </c>
      <c r="H27" s="17" t="s">
        <v>162</v>
      </c>
      <c r="I27" s="170">
        <v>11</v>
      </c>
      <c r="J27" s="91" t="s">
        <v>31</v>
      </c>
      <c r="K27" s="31">
        <v>0</v>
      </c>
      <c r="L27" s="126">
        <v>5</v>
      </c>
      <c r="M27" s="126">
        <v>0</v>
      </c>
      <c r="N27" s="126">
        <v>4</v>
      </c>
      <c r="O27" s="127">
        <v>0</v>
      </c>
      <c r="P27" s="171">
        <v>9</v>
      </c>
      <c r="Q27" s="172">
        <f>P27*100/25</f>
        <v>36</v>
      </c>
      <c r="R27" s="176"/>
      <c r="S27" s="161"/>
    </row>
    <row r="28" spans="1:19" ht="15" customHeight="1">
      <c r="A28" s="154">
        <v>22</v>
      </c>
      <c r="B28" s="146" t="s">
        <v>113</v>
      </c>
      <c r="C28" s="146" t="s">
        <v>114</v>
      </c>
      <c r="D28" s="146" t="s">
        <v>115</v>
      </c>
      <c r="E28" s="169" t="s">
        <v>12</v>
      </c>
      <c r="F28" s="147">
        <v>38960</v>
      </c>
      <c r="G28" s="52" t="s">
        <v>3</v>
      </c>
      <c r="H28" s="45" t="s">
        <v>44</v>
      </c>
      <c r="I28" s="170">
        <v>11</v>
      </c>
      <c r="J28" s="90" t="s">
        <v>45</v>
      </c>
      <c r="K28" s="130">
        <v>0</v>
      </c>
      <c r="L28" s="131">
        <v>5</v>
      </c>
      <c r="M28" s="131">
        <v>0</v>
      </c>
      <c r="N28" s="131">
        <v>3</v>
      </c>
      <c r="O28" s="132">
        <v>1</v>
      </c>
      <c r="P28" s="171">
        <v>9</v>
      </c>
      <c r="Q28" s="172">
        <f>P28*100/25</f>
        <v>36</v>
      </c>
      <c r="R28" s="176"/>
      <c r="S28" s="161"/>
    </row>
    <row r="29" spans="1:19" ht="15" customHeight="1">
      <c r="A29" s="153">
        <v>23</v>
      </c>
      <c r="B29" s="137" t="s">
        <v>128</v>
      </c>
      <c r="C29" s="137" t="s">
        <v>129</v>
      </c>
      <c r="D29" s="137" t="s">
        <v>124</v>
      </c>
      <c r="E29" s="169" t="s">
        <v>30</v>
      </c>
      <c r="F29" s="138">
        <v>39030</v>
      </c>
      <c r="G29" s="52" t="s">
        <v>3</v>
      </c>
      <c r="H29" s="17" t="s">
        <v>27</v>
      </c>
      <c r="I29" s="170">
        <v>11</v>
      </c>
      <c r="J29" s="91" t="s">
        <v>28</v>
      </c>
      <c r="K29" s="31">
        <v>0</v>
      </c>
      <c r="L29" s="126">
        <v>4</v>
      </c>
      <c r="M29" s="126">
        <v>2</v>
      </c>
      <c r="N29" s="126">
        <v>0</v>
      </c>
      <c r="O29" s="126">
        <v>2</v>
      </c>
      <c r="P29" s="171">
        <v>8</v>
      </c>
      <c r="Q29" s="172">
        <f>P29*100/25</f>
        <v>32</v>
      </c>
      <c r="R29" s="176"/>
      <c r="S29" s="161"/>
    </row>
    <row r="30" spans="1:19" ht="15" customHeight="1">
      <c r="A30" s="154">
        <v>24</v>
      </c>
      <c r="B30" s="140" t="s">
        <v>82</v>
      </c>
      <c r="C30" s="140" t="s">
        <v>83</v>
      </c>
      <c r="D30" s="140" t="s">
        <v>84</v>
      </c>
      <c r="E30" s="169" t="s">
        <v>30</v>
      </c>
      <c r="F30" s="141">
        <v>38834</v>
      </c>
      <c r="G30" s="52" t="s">
        <v>3</v>
      </c>
      <c r="H30" s="17" t="s">
        <v>162</v>
      </c>
      <c r="I30" s="170">
        <v>11</v>
      </c>
      <c r="J30" s="91" t="s">
        <v>31</v>
      </c>
      <c r="K30" s="31">
        <v>0</v>
      </c>
      <c r="L30" s="126">
        <v>5</v>
      </c>
      <c r="M30" s="126">
        <v>1</v>
      </c>
      <c r="N30" s="126">
        <v>0</v>
      </c>
      <c r="O30" s="127">
        <v>0</v>
      </c>
      <c r="P30" s="171">
        <v>6</v>
      </c>
      <c r="Q30" s="172">
        <f>P30*100/25</f>
        <v>24</v>
      </c>
      <c r="R30" s="176"/>
      <c r="S30" s="161"/>
    </row>
    <row r="31" spans="1:19" ht="15" customHeight="1">
      <c r="A31" s="153">
        <v>25</v>
      </c>
      <c r="B31" s="142" t="s">
        <v>364</v>
      </c>
      <c r="C31" s="142" t="s">
        <v>85</v>
      </c>
      <c r="D31" s="142" t="s">
        <v>32</v>
      </c>
      <c r="E31" s="169" t="s">
        <v>30</v>
      </c>
      <c r="F31" s="143">
        <v>39038</v>
      </c>
      <c r="G31" s="52" t="s">
        <v>3</v>
      </c>
      <c r="H31" s="18" t="s">
        <v>163</v>
      </c>
      <c r="I31" s="170">
        <v>11</v>
      </c>
      <c r="J31" s="93" t="s">
        <v>167</v>
      </c>
      <c r="K31" s="116">
        <v>0</v>
      </c>
      <c r="L31" s="117">
        <v>5</v>
      </c>
      <c r="M31" s="117">
        <v>0</v>
      </c>
      <c r="N31" s="117">
        <v>1</v>
      </c>
      <c r="O31" s="118">
        <v>0</v>
      </c>
      <c r="P31" s="171">
        <f>SUM(K31:O31)</f>
        <v>6</v>
      </c>
      <c r="Q31" s="172">
        <f>P31*100/25</f>
        <v>24</v>
      </c>
      <c r="R31" s="176"/>
      <c r="S31" s="161"/>
    </row>
    <row r="32" spans="1:19" ht="15" customHeight="1">
      <c r="A32" s="154">
        <v>26</v>
      </c>
      <c r="B32" s="140" t="s">
        <v>90</v>
      </c>
      <c r="C32" s="140" t="s">
        <v>85</v>
      </c>
      <c r="D32" s="140" t="s">
        <v>91</v>
      </c>
      <c r="E32" s="169" t="s">
        <v>30</v>
      </c>
      <c r="F32" s="141">
        <v>39175</v>
      </c>
      <c r="G32" s="52" t="s">
        <v>3</v>
      </c>
      <c r="H32" s="17" t="s">
        <v>162</v>
      </c>
      <c r="I32" s="170">
        <v>11</v>
      </c>
      <c r="J32" s="91" t="s">
        <v>31</v>
      </c>
      <c r="K32" s="31">
        <v>0</v>
      </c>
      <c r="L32" s="126">
        <v>5</v>
      </c>
      <c r="M32" s="126">
        <v>1</v>
      </c>
      <c r="N32" s="126">
        <v>0</v>
      </c>
      <c r="O32" s="127">
        <v>0</v>
      </c>
      <c r="P32" s="171">
        <v>6</v>
      </c>
      <c r="Q32" s="172">
        <f>P32*100/25</f>
        <v>24</v>
      </c>
      <c r="R32" s="176"/>
      <c r="S32" s="161"/>
    </row>
    <row r="33" spans="1:19" ht="15" customHeight="1">
      <c r="A33" s="153">
        <v>27</v>
      </c>
      <c r="B33" s="149" t="s">
        <v>130</v>
      </c>
      <c r="C33" s="149" t="s">
        <v>131</v>
      </c>
      <c r="D33" s="149" t="s">
        <v>65</v>
      </c>
      <c r="E33" s="169" t="s">
        <v>30</v>
      </c>
      <c r="F33" s="150" t="s">
        <v>158</v>
      </c>
      <c r="G33" s="52" t="s">
        <v>3</v>
      </c>
      <c r="H33" s="50" t="s">
        <v>164</v>
      </c>
      <c r="I33" s="170">
        <v>11</v>
      </c>
      <c r="J33" s="95" t="s">
        <v>169</v>
      </c>
      <c r="K33" s="121">
        <v>0</v>
      </c>
      <c r="L33" s="122">
        <v>5</v>
      </c>
      <c r="M33" s="122">
        <v>0</v>
      </c>
      <c r="N33" s="122">
        <v>1</v>
      </c>
      <c r="O33" s="122">
        <v>0</v>
      </c>
      <c r="P33" s="171">
        <v>6</v>
      </c>
      <c r="Q33" s="172">
        <f>P33*100/25</f>
        <v>24</v>
      </c>
      <c r="R33" s="176"/>
      <c r="S33" s="161"/>
    </row>
    <row r="34" spans="1:19" ht="15" customHeight="1">
      <c r="A34" s="154">
        <v>28</v>
      </c>
      <c r="B34" s="140" t="s">
        <v>93</v>
      </c>
      <c r="C34" s="140" t="s">
        <v>94</v>
      </c>
      <c r="D34" s="140" t="s">
        <v>95</v>
      </c>
      <c r="E34" s="169" t="s">
        <v>30</v>
      </c>
      <c r="F34" s="141">
        <v>39130</v>
      </c>
      <c r="G34" s="52" t="s">
        <v>3</v>
      </c>
      <c r="H34" s="17" t="s">
        <v>162</v>
      </c>
      <c r="I34" s="170">
        <v>11</v>
      </c>
      <c r="J34" s="91" t="s">
        <v>31</v>
      </c>
      <c r="K34" s="31">
        <v>0</v>
      </c>
      <c r="L34" s="126">
        <v>3</v>
      </c>
      <c r="M34" s="126">
        <v>2</v>
      </c>
      <c r="N34" s="126">
        <v>0</v>
      </c>
      <c r="O34" s="127">
        <v>0</v>
      </c>
      <c r="P34" s="171">
        <v>5</v>
      </c>
      <c r="Q34" s="172">
        <f>P34*100/25</f>
        <v>20</v>
      </c>
      <c r="R34" s="176"/>
      <c r="S34" s="161"/>
    </row>
    <row r="35" spans="1:19" ht="15" customHeight="1">
      <c r="A35" s="153">
        <v>29</v>
      </c>
      <c r="B35" s="142" t="s">
        <v>120</v>
      </c>
      <c r="C35" s="142" t="s">
        <v>121</v>
      </c>
      <c r="D35" s="142" t="s">
        <v>122</v>
      </c>
      <c r="E35" s="169" t="s">
        <v>30</v>
      </c>
      <c r="F35" s="143">
        <v>39057</v>
      </c>
      <c r="G35" s="52" t="s">
        <v>3</v>
      </c>
      <c r="H35" s="18" t="s">
        <v>163</v>
      </c>
      <c r="I35" s="170">
        <v>11</v>
      </c>
      <c r="J35" s="93" t="s">
        <v>167</v>
      </c>
      <c r="K35" s="116">
        <v>0</v>
      </c>
      <c r="L35" s="117">
        <v>5</v>
      </c>
      <c r="M35" s="117">
        <v>0</v>
      </c>
      <c r="N35" s="117">
        <v>0</v>
      </c>
      <c r="O35" s="117">
        <v>0</v>
      </c>
      <c r="P35" s="171">
        <v>5</v>
      </c>
      <c r="Q35" s="172">
        <f>P35*100/25</f>
        <v>20</v>
      </c>
      <c r="R35" s="176"/>
      <c r="S35" s="161"/>
    </row>
    <row r="36" spans="1:19" ht="15" customHeight="1">
      <c r="A36" s="154">
        <v>30</v>
      </c>
      <c r="B36" s="137" t="s">
        <v>151</v>
      </c>
      <c r="C36" s="137" t="s">
        <v>152</v>
      </c>
      <c r="D36" s="137" t="s">
        <v>74</v>
      </c>
      <c r="E36" s="169" t="s">
        <v>12</v>
      </c>
      <c r="F36" s="138">
        <v>38899</v>
      </c>
      <c r="G36" s="52" t="s">
        <v>3</v>
      </c>
      <c r="H36" s="48" t="s">
        <v>37</v>
      </c>
      <c r="I36" s="170">
        <v>11</v>
      </c>
      <c r="J36" s="89" t="s">
        <v>168</v>
      </c>
      <c r="K36" s="119">
        <v>0</v>
      </c>
      <c r="L36" s="120">
        <v>5</v>
      </c>
      <c r="M36" s="120">
        <v>0</v>
      </c>
      <c r="N36" s="120">
        <v>0</v>
      </c>
      <c r="O36" s="120">
        <v>0</v>
      </c>
      <c r="P36" s="171">
        <v>5</v>
      </c>
      <c r="Q36" s="172">
        <f>P36*100/25</f>
        <v>20</v>
      </c>
      <c r="R36" s="176"/>
      <c r="S36" s="161"/>
    </row>
    <row r="37" spans="1:19" ht="15" customHeight="1">
      <c r="A37" s="153">
        <v>31</v>
      </c>
      <c r="B37" s="137" t="s">
        <v>88</v>
      </c>
      <c r="C37" s="137" t="s">
        <v>52</v>
      </c>
      <c r="D37" s="137" t="s">
        <v>89</v>
      </c>
      <c r="E37" s="169" t="s">
        <v>30</v>
      </c>
      <c r="F37" s="138">
        <v>39117</v>
      </c>
      <c r="G37" s="52" t="s">
        <v>3</v>
      </c>
      <c r="H37" s="17" t="s">
        <v>27</v>
      </c>
      <c r="I37" s="170">
        <v>11</v>
      </c>
      <c r="J37" s="91" t="s">
        <v>28</v>
      </c>
      <c r="K37" s="31">
        <v>0</v>
      </c>
      <c r="L37" s="126">
        <v>4</v>
      </c>
      <c r="M37" s="126">
        <v>0</v>
      </c>
      <c r="N37" s="126">
        <v>0</v>
      </c>
      <c r="O37" s="127">
        <v>0</v>
      </c>
      <c r="P37" s="171">
        <v>4</v>
      </c>
      <c r="Q37" s="172">
        <f>P37*100/25</f>
        <v>16</v>
      </c>
      <c r="R37" s="176"/>
      <c r="S37" s="161"/>
    </row>
    <row r="38" spans="1:19" ht="15" customHeight="1">
      <c r="A38" s="154">
        <v>32</v>
      </c>
      <c r="B38" s="142" t="s">
        <v>362</v>
      </c>
      <c r="C38" s="142" t="s">
        <v>140</v>
      </c>
      <c r="D38" s="142" t="s">
        <v>132</v>
      </c>
      <c r="E38" s="169" t="s">
        <v>30</v>
      </c>
      <c r="F38" s="143">
        <v>38990</v>
      </c>
      <c r="G38" s="52" t="s">
        <v>3</v>
      </c>
      <c r="H38" s="18" t="s">
        <v>363</v>
      </c>
      <c r="I38" s="170">
        <v>11</v>
      </c>
      <c r="J38" s="93" t="s">
        <v>167</v>
      </c>
      <c r="K38" s="116">
        <v>0</v>
      </c>
      <c r="L38" s="117">
        <v>4</v>
      </c>
      <c r="M38" s="117">
        <v>0</v>
      </c>
      <c r="N38" s="117">
        <v>0</v>
      </c>
      <c r="O38" s="117">
        <v>0</v>
      </c>
      <c r="P38" s="171">
        <f>SUM(K38:O38)</f>
        <v>4</v>
      </c>
      <c r="Q38" s="172">
        <f>P38*100/25</f>
        <v>16</v>
      </c>
      <c r="R38" s="176"/>
      <c r="S38" s="161"/>
    </row>
    <row r="39" spans="1:19" ht="15" customHeight="1">
      <c r="A39" s="153">
        <v>33</v>
      </c>
      <c r="B39" s="148" t="s">
        <v>153</v>
      </c>
      <c r="C39" s="148" t="s">
        <v>40</v>
      </c>
      <c r="D39" s="148" t="s">
        <v>154</v>
      </c>
      <c r="E39" s="169" t="s">
        <v>30</v>
      </c>
      <c r="F39" s="141">
        <v>38847</v>
      </c>
      <c r="G39" s="52" t="s">
        <v>3</v>
      </c>
      <c r="H39" s="17" t="s">
        <v>61</v>
      </c>
      <c r="I39" s="170">
        <v>11</v>
      </c>
      <c r="J39" s="96" t="s">
        <v>172</v>
      </c>
      <c r="K39" s="133">
        <v>0</v>
      </c>
      <c r="L39" s="134">
        <v>4</v>
      </c>
      <c r="M39" s="134">
        <v>0</v>
      </c>
      <c r="N39" s="134">
        <v>0</v>
      </c>
      <c r="O39" s="134">
        <v>0</v>
      </c>
      <c r="P39" s="180">
        <v>4</v>
      </c>
      <c r="Q39" s="172">
        <f>P39*100/25</f>
        <v>16</v>
      </c>
      <c r="R39" s="176"/>
      <c r="S39" s="161"/>
    </row>
    <row r="40" spans="1:19" ht="15" customHeight="1">
      <c r="A40" s="154">
        <v>34</v>
      </c>
      <c r="B40" s="140" t="s">
        <v>96</v>
      </c>
      <c r="C40" s="140" t="s">
        <v>38</v>
      </c>
      <c r="D40" s="140" t="s">
        <v>89</v>
      </c>
      <c r="E40" s="169" t="s">
        <v>30</v>
      </c>
      <c r="F40" s="141">
        <v>38965</v>
      </c>
      <c r="G40" s="52" t="s">
        <v>3</v>
      </c>
      <c r="H40" s="17" t="s">
        <v>162</v>
      </c>
      <c r="I40" s="170">
        <v>11</v>
      </c>
      <c r="J40" s="91" t="s">
        <v>31</v>
      </c>
      <c r="K40" s="31">
        <v>0</v>
      </c>
      <c r="L40" s="126">
        <v>2</v>
      </c>
      <c r="M40" s="126">
        <v>0</v>
      </c>
      <c r="N40" s="126">
        <v>0</v>
      </c>
      <c r="O40" s="127">
        <v>0</v>
      </c>
      <c r="P40" s="171">
        <v>2</v>
      </c>
      <c r="Q40" s="172">
        <f>P40*100/25</f>
        <v>8</v>
      </c>
      <c r="R40" s="176"/>
      <c r="S40" s="161"/>
    </row>
    <row r="41" spans="1:19" ht="15" customHeight="1">
      <c r="A41" s="153">
        <v>35</v>
      </c>
      <c r="B41" s="85" t="s">
        <v>133</v>
      </c>
      <c r="C41" s="85" t="s">
        <v>52</v>
      </c>
      <c r="D41" s="85" t="s">
        <v>134</v>
      </c>
      <c r="E41" s="169" t="s">
        <v>30</v>
      </c>
      <c r="F41" s="145">
        <v>39020</v>
      </c>
      <c r="G41" s="52" t="s">
        <v>3</v>
      </c>
      <c r="H41" s="20" t="s">
        <v>165</v>
      </c>
      <c r="I41" s="170">
        <v>11</v>
      </c>
      <c r="J41" s="94" t="s">
        <v>170</v>
      </c>
      <c r="K41" s="128">
        <v>0</v>
      </c>
      <c r="L41" s="129">
        <v>0</v>
      </c>
      <c r="M41" s="129">
        <v>0</v>
      </c>
      <c r="N41" s="129">
        <v>1</v>
      </c>
      <c r="O41" s="129">
        <v>0</v>
      </c>
      <c r="P41" s="171">
        <v>1</v>
      </c>
      <c r="Q41" s="172">
        <f>P41*100/25</f>
        <v>4</v>
      </c>
      <c r="R41" s="176"/>
      <c r="S41" s="161"/>
    </row>
    <row r="42" spans="1:19" ht="15" customHeight="1">
      <c r="A42" s="154">
        <v>36</v>
      </c>
      <c r="B42" s="137" t="s">
        <v>155</v>
      </c>
      <c r="C42" s="137" t="s">
        <v>156</v>
      </c>
      <c r="D42" s="137" t="s">
        <v>157</v>
      </c>
      <c r="E42" s="169" t="s">
        <v>12</v>
      </c>
      <c r="F42" s="138">
        <v>39056</v>
      </c>
      <c r="G42" s="52" t="s">
        <v>3</v>
      </c>
      <c r="H42" s="48" t="s">
        <v>37</v>
      </c>
      <c r="I42" s="170">
        <v>11</v>
      </c>
      <c r="J42" s="89" t="s">
        <v>168</v>
      </c>
      <c r="K42" s="135">
        <v>0</v>
      </c>
      <c r="L42" s="136">
        <v>1</v>
      </c>
      <c r="M42" s="136">
        <v>0</v>
      </c>
      <c r="N42" s="136">
        <v>0</v>
      </c>
      <c r="O42" s="136">
        <v>0</v>
      </c>
      <c r="P42" s="180">
        <v>1</v>
      </c>
      <c r="Q42" s="172">
        <f>P42*100/25</f>
        <v>4</v>
      </c>
      <c r="R42" s="176"/>
      <c r="S42" s="161"/>
    </row>
    <row r="43" spans="1:19" ht="15" customHeight="1">
      <c r="A43" s="153">
        <v>37</v>
      </c>
      <c r="B43" s="137" t="s">
        <v>67</v>
      </c>
      <c r="C43" s="137" t="s">
        <v>52</v>
      </c>
      <c r="D43" s="137" t="s">
        <v>68</v>
      </c>
      <c r="E43" s="169" t="s">
        <v>30</v>
      </c>
      <c r="F43" s="138">
        <v>39135</v>
      </c>
      <c r="G43" s="52" t="s">
        <v>3</v>
      </c>
      <c r="H43" s="44" t="s">
        <v>160</v>
      </c>
      <c r="I43" s="170">
        <v>11</v>
      </c>
      <c r="J43" s="89" t="s">
        <v>66</v>
      </c>
      <c r="K43" s="119">
        <v>0</v>
      </c>
      <c r="L43" s="120">
        <v>0</v>
      </c>
      <c r="M43" s="120">
        <v>0</v>
      </c>
      <c r="N43" s="120">
        <v>0</v>
      </c>
      <c r="O43" s="125">
        <v>0</v>
      </c>
      <c r="P43" s="172">
        <v>0</v>
      </c>
      <c r="Q43" s="172">
        <f>P43*100/25</f>
        <v>0</v>
      </c>
      <c r="R43" s="176"/>
      <c r="S43" s="161"/>
    </row>
    <row r="44" spans="1:19" ht="15" customHeight="1">
      <c r="A44" s="154">
        <v>38</v>
      </c>
      <c r="B44" s="137" t="s">
        <v>118</v>
      </c>
      <c r="C44" s="137" t="s">
        <v>119</v>
      </c>
      <c r="D44" s="137" t="s">
        <v>69</v>
      </c>
      <c r="E44" s="169" t="s">
        <v>30</v>
      </c>
      <c r="F44" s="138">
        <v>38893</v>
      </c>
      <c r="G44" s="52" t="s">
        <v>3</v>
      </c>
      <c r="H44" s="48" t="s">
        <v>37</v>
      </c>
      <c r="I44" s="170">
        <v>11</v>
      </c>
      <c r="J44" s="89" t="s">
        <v>168</v>
      </c>
      <c r="K44" s="119">
        <v>0</v>
      </c>
      <c r="L44" s="120">
        <v>0</v>
      </c>
      <c r="M44" s="120">
        <v>0</v>
      </c>
      <c r="N44" s="120">
        <v>0</v>
      </c>
      <c r="O44" s="120">
        <v>0</v>
      </c>
      <c r="P44" s="170">
        <v>0</v>
      </c>
      <c r="Q44" s="172">
        <f>P44*100/25</f>
        <v>0</v>
      </c>
      <c r="R44" s="176"/>
      <c r="S44" s="161"/>
    </row>
    <row r="45" spans="1:19" ht="15" customHeight="1">
      <c r="A45" s="153">
        <v>39</v>
      </c>
      <c r="B45" s="137" t="s">
        <v>123</v>
      </c>
      <c r="C45" s="137" t="s">
        <v>85</v>
      </c>
      <c r="D45" s="137" t="s">
        <v>124</v>
      </c>
      <c r="E45" s="169" t="s">
        <v>30</v>
      </c>
      <c r="F45" s="138">
        <v>39234</v>
      </c>
      <c r="G45" s="52" t="s">
        <v>3</v>
      </c>
      <c r="H45" s="44" t="s">
        <v>160</v>
      </c>
      <c r="I45" s="170">
        <v>11</v>
      </c>
      <c r="J45" s="89" t="s">
        <v>66</v>
      </c>
      <c r="K45" s="119">
        <v>0</v>
      </c>
      <c r="L45" s="120">
        <v>0</v>
      </c>
      <c r="M45" s="120">
        <v>0</v>
      </c>
      <c r="N45" s="120">
        <v>0</v>
      </c>
      <c r="O45" s="120">
        <v>0</v>
      </c>
      <c r="P45" s="171">
        <v>0</v>
      </c>
      <c r="Q45" s="172">
        <f>P45*100/25</f>
        <v>0</v>
      </c>
      <c r="R45" s="176"/>
      <c r="S45" s="161"/>
    </row>
    <row r="46" spans="1:19" ht="15.75" customHeight="1">
      <c r="A46" s="154">
        <v>40</v>
      </c>
      <c r="B46" s="146" t="s">
        <v>49</v>
      </c>
      <c r="C46" s="146" t="s">
        <v>137</v>
      </c>
      <c r="D46" s="146" t="s">
        <v>32</v>
      </c>
      <c r="E46" s="169" t="s">
        <v>30</v>
      </c>
      <c r="F46" s="147">
        <v>38850</v>
      </c>
      <c r="G46" s="52" t="s">
        <v>3</v>
      </c>
      <c r="H46" s="45" t="s">
        <v>44</v>
      </c>
      <c r="I46" s="170">
        <v>11</v>
      </c>
      <c r="J46" s="90" t="s">
        <v>45</v>
      </c>
      <c r="K46" s="130">
        <v>0</v>
      </c>
      <c r="L46" s="131">
        <v>0</v>
      </c>
      <c r="M46" s="131">
        <v>0</v>
      </c>
      <c r="N46" s="131">
        <v>0</v>
      </c>
      <c r="O46" s="131">
        <v>0</v>
      </c>
      <c r="P46" s="171">
        <v>0</v>
      </c>
      <c r="Q46" s="172">
        <f>P46*100/25</f>
        <v>0</v>
      </c>
      <c r="R46" s="176"/>
      <c r="S46" s="161"/>
    </row>
    <row r="47" spans="1:19" ht="15.75" customHeight="1">
      <c r="K47" s="98"/>
      <c r="N47"/>
    </row>
    <row r="48" spans="1:19" ht="15.75" customHeight="1">
      <c r="K48" s="98"/>
      <c r="N48"/>
    </row>
    <row r="49" spans="2:14" ht="15.75" customHeight="1">
      <c r="B49" s="247" t="s">
        <v>380</v>
      </c>
      <c r="C49" s="247"/>
      <c r="D49" s="247"/>
      <c r="E49" s="247"/>
      <c r="F49" s="247"/>
      <c r="G49" s="247"/>
      <c r="K49" s="98"/>
      <c r="N49"/>
    </row>
    <row r="50" spans="2:14" ht="15.75" customHeight="1">
      <c r="B50" s="248"/>
      <c r="C50" s="248"/>
      <c r="D50" s="248"/>
      <c r="E50" s="248"/>
      <c r="F50" s="248"/>
      <c r="K50" s="98"/>
      <c r="N50"/>
    </row>
    <row r="51" spans="2:14" ht="15.75" customHeight="1">
      <c r="K51" s="98"/>
      <c r="N51"/>
    </row>
    <row r="52" spans="2:14" ht="15.75" customHeight="1">
      <c r="K52" s="98"/>
      <c r="N52"/>
    </row>
    <row r="53" spans="2:14" ht="15.75" customHeight="1">
      <c r="K53" s="98"/>
      <c r="N53"/>
    </row>
    <row r="54" spans="2:14" ht="15.75" customHeight="1">
      <c r="K54" s="98"/>
      <c r="N54"/>
    </row>
    <row r="55" spans="2:14" ht="15.75" customHeight="1">
      <c r="K55" s="98"/>
      <c r="N55"/>
    </row>
    <row r="56" spans="2:14" ht="15.75" customHeight="1">
      <c r="K56" s="98"/>
      <c r="N56"/>
    </row>
    <row r="57" spans="2:14" ht="15.75" customHeight="1">
      <c r="K57" s="98"/>
      <c r="N57"/>
    </row>
    <row r="58" spans="2:14" ht="15.75" customHeight="1">
      <c r="K58" s="98"/>
      <c r="N58"/>
    </row>
    <row r="59" spans="2:14" ht="15.75" customHeight="1">
      <c r="K59" s="98"/>
      <c r="N59"/>
    </row>
    <row r="60" spans="2:14" ht="15.75" customHeight="1">
      <c r="K60" s="98"/>
      <c r="N60"/>
    </row>
    <row r="61" spans="2:14" ht="15.75" customHeight="1">
      <c r="K61" s="98"/>
      <c r="N61"/>
    </row>
    <row r="62" spans="2:14" ht="15.75" customHeight="1">
      <c r="K62" s="98"/>
      <c r="N62"/>
    </row>
    <row r="63" spans="2:14" ht="15.75" customHeight="1">
      <c r="K63" s="98"/>
      <c r="N63"/>
    </row>
    <row r="64" spans="2:14" ht="15.75" customHeight="1">
      <c r="K64" s="98"/>
      <c r="N64"/>
    </row>
    <row r="65" spans="11:14" ht="15.75" customHeight="1">
      <c r="K65" s="98"/>
      <c r="N65"/>
    </row>
    <row r="66" spans="11:14" ht="15.75" customHeight="1">
      <c r="K66" s="98"/>
      <c r="N66"/>
    </row>
    <row r="67" spans="11:14" ht="15.75" customHeight="1">
      <c r="K67" s="98"/>
      <c r="N67"/>
    </row>
    <row r="68" spans="11:14" ht="15.75" customHeight="1">
      <c r="K68" s="98"/>
      <c r="N68"/>
    </row>
    <row r="69" spans="11:14" ht="15.75" customHeight="1">
      <c r="K69" s="98"/>
      <c r="N69"/>
    </row>
    <row r="70" spans="11:14" ht="15.75" customHeight="1">
      <c r="K70" s="98"/>
      <c r="N70"/>
    </row>
    <row r="71" spans="11:14" ht="15.75" customHeight="1">
      <c r="K71" s="98"/>
      <c r="N71"/>
    </row>
    <row r="72" spans="11:14" ht="15.75" customHeight="1">
      <c r="K72" s="98"/>
      <c r="N72"/>
    </row>
    <row r="73" spans="11:14" ht="15.75" customHeight="1">
      <c r="K73" s="98"/>
      <c r="N73"/>
    </row>
    <row r="74" spans="11:14" ht="15.75" customHeight="1">
      <c r="K74" s="98"/>
      <c r="N74"/>
    </row>
    <row r="75" spans="11:14" ht="15.75" customHeight="1">
      <c r="K75" s="98"/>
      <c r="N75"/>
    </row>
    <row r="76" spans="11:14" ht="15.75" customHeight="1">
      <c r="K76" s="98"/>
      <c r="N76"/>
    </row>
    <row r="77" spans="11:14" ht="15.75" customHeight="1">
      <c r="K77" s="98"/>
      <c r="N77"/>
    </row>
    <row r="78" spans="11:14" ht="15.75" customHeight="1">
      <c r="K78" s="98"/>
      <c r="N78"/>
    </row>
    <row r="79" spans="11:14" ht="15.75" customHeight="1">
      <c r="K79" s="98"/>
      <c r="N79"/>
    </row>
    <row r="80" spans="11:14" ht="15.75" customHeight="1">
      <c r="K80" s="98"/>
      <c r="N80"/>
    </row>
    <row r="81" spans="11:14" ht="15.75" customHeight="1">
      <c r="K81" s="98"/>
      <c r="N81"/>
    </row>
    <row r="82" spans="11:14" ht="15.75" customHeight="1">
      <c r="K82" s="98"/>
      <c r="N82"/>
    </row>
    <row r="83" spans="11:14" ht="15.75" customHeight="1">
      <c r="K83" s="98"/>
      <c r="N83"/>
    </row>
    <row r="84" spans="11:14" ht="15.75" customHeight="1">
      <c r="K84" s="98"/>
      <c r="N84"/>
    </row>
    <row r="85" spans="11:14" ht="15.75" customHeight="1">
      <c r="K85" s="98"/>
      <c r="N85"/>
    </row>
    <row r="86" spans="11:14" ht="15.75" customHeight="1">
      <c r="K86" s="98"/>
      <c r="N86"/>
    </row>
    <row r="87" spans="11:14" ht="15.75" customHeight="1">
      <c r="K87" s="98"/>
      <c r="N87"/>
    </row>
    <row r="88" spans="11:14" ht="15.75" customHeight="1">
      <c r="K88" s="98"/>
      <c r="N88"/>
    </row>
    <row r="89" spans="11:14" ht="15.75" customHeight="1">
      <c r="K89" s="98"/>
      <c r="N89"/>
    </row>
    <row r="90" spans="11:14" ht="15.75" customHeight="1">
      <c r="K90" s="98"/>
      <c r="N90"/>
    </row>
    <row r="91" spans="11:14" ht="15.75" customHeight="1">
      <c r="K91" s="98"/>
      <c r="N91"/>
    </row>
    <row r="92" spans="11:14" ht="15.75" customHeight="1">
      <c r="K92" s="98"/>
      <c r="N92"/>
    </row>
    <row r="93" spans="11:14" ht="15.75" customHeight="1">
      <c r="K93" s="98"/>
      <c r="N93"/>
    </row>
    <row r="94" spans="11:14" ht="15.75" customHeight="1">
      <c r="K94" s="98"/>
      <c r="N94"/>
    </row>
    <row r="95" spans="11:14" ht="15.75" customHeight="1">
      <c r="K95" s="98"/>
      <c r="N95"/>
    </row>
    <row r="96" spans="11:14" ht="15.75" customHeight="1">
      <c r="K96" s="98"/>
      <c r="N96"/>
    </row>
    <row r="97" spans="11:14" ht="15.75" customHeight="1">
      <c r="K97" s="98"/>
      <c r="N97"/>
    </row>
    <row r="98" spans="11:14" ht="15.75" customHeight="1">
      <c r="K98" s="98"/>
      <c r="N98"/>
    </row>
    <row r="99" spans="11:14" ht="15.75" customHeight="1">
      <c r="K99" s="98"/>
      <c r="N99"/>
    </row>
    <row r="100" spans="11:14" ht="15.75" customHeight="1">
      <c r="K100" s="98"/>
      <c r="N100"/>
    </row>
    <row r="101" spans="11:14" ht="15.75" customHeight="1">
      <c r="K101" s="98"/>
      <c r="N101"/>
    </row>
    <row r="102" spans="11:14" ht="15.75" customHeight="1">
      <c r="K102" s="98"/>
      <c r="N102"/>
    </row>
    <row r="103" spans="11:14" ht="15.75" customHeight="1">
      <c r="K103" s="98"/>
      <c r="N103"/>
    </row>
    <row r="104" spans="11:14" ht="15.75" customHeight="1">
      <c r="K104" s="98"/>
      <c r="N104"/>
    </row>
    <row r="105" spans="11:14" ht="15.75" customHeight="1">
      <c r="K105" s="98"/>
      <c r="N105"/>
    </row>
    <row r="106" spans="11:14" ht="15.75" customHeight="1">
      <c r="K106" s="98"/>
      <c r="N106"/>
    </row>
    <row r="107" spans="11:14" ht="15.75" customHeight="1">
      <c r="K107" s="98"/>
      <c r="N107"/>
    </row>
    <row r="108" spans="11:14" ht="15.75" customHeight="1">
      <c r="K108" s="98"/>
      <c r="N108"/>
    </row>
    <row r="109" spans="11:14" ht="15.75" customHeight="1">
      <c r="K109" s="98"/>
      <c r="N109"/>
    </row>
    <row r="110" spans="11:14" ht="15.75" customHeight="1">
      <c r="K110" s="98"/>
      <c r="N110"/>
    </row>
    <row r="111" spans="11:14" ht="15.75" customHeight="1">
      <c r="K111" s="98"/>
      <c r="N111"/>
    </row>
    <row r="112" spans="11:14" ht="15.75" customHeight="1">
      <c r="K112" s="98"/>
      <c r="N112"/>
    </row>
    <row r="113" spans="11:14" ht="15.75" customHeight="1">
      <c r="K113" s="98"/>
      <c r="N113"/>
    </row>
    <row r="114" spans="11:14" ht="15.75" customHeight="1">
      <c r="K114" s="98"/>
      <c r="N114"/>
    </row>
    <row r="115" spans="11:14" ht="15.75" customHeight="1">
      <c r="K115" s="98"/>
      <c r="N115"/>
    </row>
    <row r="116" spans="11:14" ht="15.75" customHeight="1">
      <c r="K116" s="98"/>
      <c r="N116"/>
    </row>
    <row r="117" spans="11:14" ht="15.75" customHeight="1">
      <c r="K117" s="98"/>
      <c r="N117"/>
    </row>
    <row r="118" spans="11:14" ht="15.75" customHeight="1">
      <c r="K118" s="98"/>
      <c r="N118"/>
    </row>
    <row r="119" spans="11:14" ht="15.75" customHeight="1">
      <c r="K119" s="98"/>
      <c r="N119"/>
    </row>
    <row r="120" spans="11:14" ht="15.75" customHeight="1">
      <c r="K120" s="98"/>
      <c r="N120"/>
    </row>
    <row r="121" spans="11:14" ht="15.75" customHeight="1">
      <c r="K121" s="98"/>
      <c r="N121"/>
    </row>
    <row r="122" spans="11:14" ht="15.75" customHeight="1">
      <c r="K122" s="98"/>
      <c r="N122"/>
    </row>
    <row r="123" spans="11:14" ht="15.75" customHeight="1">
      <c r="K123" s="98"/>
      <c r="N123"/>
    </row>
    <row r="124" spans="11:14" ht="15.75" customHeight="1">
      <c r="K124" s="98"/>
      <c r="N124"/>
    </row>
    <row r="125" spans="11:14" ht="15.75" customHeight="1">
      <c r="K125" s="98"/>
      <c r="N125"/>
    </row>
    <row r="126" spans="11:14" ht="15.75" customHeight="1">
      <c r="K126" s="98"/>
      <c r="N126"/>
    </row>
    <row r="127" spans="11:14" ht="15.75" customHeight="1">
      <c r="K127" s="98"/>
      <c r="N127"/>
    </row>
    <row r="128" spans="11:14" ht="15.75" customHeight="1">
      <c r="K128" s="98"/>
      <c r="N128"/>
    </row>
    <row r="129" spans="11:14" ht="15.75" customHeight="1">
      <c r="K129" s="98"/>
      <c r="N129"/>
    </row>
    <row r="130" spans="11:14" ht="15.75" customHeight="1">
      <c r="K130" s="98"/>
      <c r="N130"/>
    </row>
    <row r="131" spans="11:14" ht="15.75" customHeight="1">
      <c r="K131" s="98"/>
      <c r="N131"/>
    </row>
    <row r="132" spans="11:14" ht="15.75" customHeight="1">
      <c r="K132" s="98"/>
      <c r="N132"/>
    </row>
    <row r="133" spans="11:14" ht="15.75" customHeight="1">
      <c r="K133" s="98"/>
      <c r="N133"/>
    </row>
    <row r="134" spans="11:14" ht="15.75" customHeight="1">
      <c r="K134" s="98"/>
      <c r="N134"/>
    </row>
    <row r="135" spans="11:14" ht="15.75" customHeight="1">
      <c r="K135" s="98"/>
      <c r="N135"/>
    </row>
    <row r="136" spans="11:14" ht="15.75" customHeight="1">
      <c r="K136" s="98"/>
      <c r="N136"/>
    </row>
    <row r="137" spans="11:14" ht="15.75" customHeight="1">
      <c r="K137" s="98"/>
      <c r="N137"/>
    </row>
    <row r="138" spans="11:14" ht="15.75" customHeight="1">
      <c r="K138" s="98"/>
      <c r="N138"/>
    </row>
    <row r="139" spans="11:14" ht="15.75" customHeight="1">
      <c r="K139" s="98"/>
      <c r="N139"/>
    </row>
    <row r="140" spans="11:14" ht="15.75" customHeight="1">
      <c r="K140" s="98"/>
      <c r="N140"/>
    </row>
    <row r="141" spans="11:14" ht="15.75" customHeight="1">
      <c r="K141" s="98"/>
      <c r="N141"/>
    </row>
    <row r="142" spans="11:14" ht="15.75" customHeight="1">
      <c r="K142" s="98"/>
      <c r="N142"/>
    </row>
    <row r="143" spans="11:14" ht="15.75" customHeight="1">
      <c r="K143" s="98"/>
      <c r="N143"/>
    </row>
    <row r="144" spans="11:14" ht="15.75" customHeight="1">
      <c r="K144" s="98"/>
      <c r="N144"/>
    </row>
    <row r="145" spans="11:14" ht="15.75" customHeight="1">
      <c r="K145" s="98"/>
      <c r="N145"/>
    </row>
    <row r="146" spans="11:14" ht="15.75" customHeight="1">
      <c r="K146" s="98"/>
      <c r="N146"/>
    </row>
    <row r="147" spans="11:14" ht="15.75" customHeight="1">
      <c r="K147" s="98"/>
      <c r="N147"/>
    </row>
    <row r="148" spans="11:14" ht="15.75" customHeight="1">
      <c r="K148" s="98"/>
      <c r="N148"/>
    </row>
    <row r="149" spans="11:14" ht="15.75" customHeight="1">
      <c r="K149" s="98"/>
      <c r="N149"/>
    </row>
    <row r="150" spans="11:14" ht="15.75" customHeight="1">
      <c r="K150" s="98"/>
      <c r="N150"/>
    </row>
    <row r="151" spans="11:14" ht="15.75" customHeight="1">
      <c r="K151" s="98"/>
      <c r="N151"/>
    </row>
    <row r="152" spans="11:14" ht="15.75" customHeight="1">
      <c r="K152" s="98"/>
      <c r="N152"/>
    </row>
    <row r="153" spans="11:14" ht="15.75" customHeight="1">
      <c r="K153" s="98"/>
      <c r="N153"/>
    </row>
    <row r="154" spans="11:14" ht="15.75" customHeight="1">
      <c r="K154" s="98"/>
      <c r="N154"/>
    </row>
    <row r="155" spans="11:14" ht="15.75" customHeight="1">
      <c r="K155" s="98"/>
      <c r="N155"/>
    </row>
    <row r="156" spans="11:14" ht="15.75" customHeight="1">
      <c r="K156" s="98"/>
      <c r="N156"/>
    </row>
    <row r="157" spans="11:14" ht="15.75" customHeight="1">
      <c r="K157" s="98"/>
      <c r="N157"/>
    </row>
    <row r="158" spans="11:14" ht="15.75" customHeight="1">
      <c r="K158" s="98"/>
      <c r="N158"/>
    </row>
    <row r="159" spans="11:14" ht="15.75" customHeight="1">
      <c r="K159" s="98"/>
      <c r="N159"/>
    </row>
    <row r="160" spans="11:14" ht="15.75" customHeight="1">
      <c r="K160" s="98"/>
      <c r="N160"/>
    </row>
    <row r="161" spans="11:14" ht="15.75" customHeight="1">
      <c r="K161" s="98"/>
      <c r="N161"/>
    </row>
    <row r="162" spans="11:14" ht="15.75" customHeight="1">
      <c r="K162" s="98"/>
      <c r="N162"/>
    </row>
    <row r="163" spans="11:14" ht="15.75" customHeight="1">
      <c r="K163" s="98"/>
      <c r="N163"/>
    </row>
    <row r="164" spans="11:14" ht="15.75" customHeight="1">
      <c r="K164" s="98"/>
      <c r="N164"/>
    </row>
    <row r="165" spans="11:14" ht="15.75" customHeight="1">
      <c r="K165" s="98"/>
      <c r="N165"/>
    </row>
    <row r="166" spans="11:14" ht="15.75" customHeight="1">
      <c r="K166" s="98"/>
      <c r="N166"/>
    </row>
    <row r="167" spans="11:14" ht="15.75" customHeight="1">
      <c r="K167" s="98"/>
      <c r="N167"/>
    </row>
    <row r="168" spans="11:14" ht="15.75" customHeight="1">
      <c r="K168" s="98"/>
      <c r="N168"/>
    </row>
    <row r="169" spans="11:14" ht="15.75" customHeight="1">
      <c r="K169" s="98"/>
      <c r="N169"/>
    </row>
    <row r="170" spans="11:14" ht="15.75" customHeight="1">
      <c r="K170" s="98"/>
      <c r="N170"/>
    </row>
    <row r="171" spans="11:14" ht="15.75" customHeight="1">
      <c r="K171" s="98"/>
      <c r="N171"/>
    </row>
    <row r="172" spans="11:14" ht="15.75" customHeight="1">
      <c r="K172" s="98"/>
      <c r="N172"/>
    </row>
    <row r="173" spans="11:14" ht="15.75" customHeight="1">
      <c r="K173" s="98"/>
      <c r="N173"/>
    </row>
    <row r="174" spans="11:14" ht="15.75" customHeight="1">
      <c r="K174" s="98"/>
      <c r="N174"/>
    </row>
    <row r="175" spans="11:14" ht="15.75" customHeight="1">
      <c r="K175" s="98"/>
      <c r="N175"/>
    </row>
    <row r="176" spans="11:14" ht="15.75" customHeight="1">
      <c r="K176" s="98"/>
      <c r="N176"/>
    </row>
    <row r="177" spans="11:14" ht="15.75" customHeight="1">
      <c r="K177" s="98"/>
      <c r="N177"/>
    </row>
    <row r="178" spans="11:14" ht="15.75" customHeight="1">
      <c r="K178" s="98"/>
      <c r="N178"/>
    </row>
    <row r="179" spans="11:14" ht="15.75" customHeight="1">
      <c r="K179" s="98"/>
      <c r="N179"/>
    </row>
    <row r="180" spans="11:14" ht="15.75" customHeight="1">
      <c r="K180" s="98"/>
      <c r="N180"/>
    </row>
    <row r="181" spans="11:14" ht="15.75" customHeight="1">
      <c r="K181" s="98"/>
      <c r="N181"/>
    </row>
    <row r="182" spans="11:14" ht="15.75" customHeight="1">
      <c r="K182" s="98"/>
      <c r="N182"/>
    </row>
    <row r="183" spans="11:14" ht="15.75" customHeight="1">
      <c r="K183" s="98"/>
      <c r="N183"/>
    </row>
    <row r="184" spans="11:14" ht="15.75" customHeight="1">
      <c r="K184" s="98"/>
      <c r="N184"/>
    </row>
    <row r="185" spans="11:14" ht="15.75" customHeight="1">
      <c r="K185" s="98"/>
      <c r="N185"/>
    </row>
    <row r="186" spans="11:14" ht="15.75" customHeight="1">
      <c r="K186" s="98"/>
      <c r="N186"/>
    </row>
    <row r="187" spans="11:14" ht="15.75" customHeight="1">
      <c r="K187" s="98"/>
      <c r="N187"/>
    </row>
    <row r="188" spans="11:14" ht="15.75" customHeight="1">
      <c r="K188" s="98"/>
      <c r="N188"/>
    </row>
    <row r="189" spans="11:14" ht="15.75" customHeight="1">
      <c r="K189" s="98"/>
      <c r="N189"/>
    </row>
    <row r="190" spans="11:14" ht="15.75" customHeight="1">
      <c r="K190" s="98"/>
      <c r="N190"/>
    </row>
    <row r="191" spans="11:14" ht="15.75" customHeight="1">
      <c r="K191" s="98"/>
      <c r="N191"/>
    </row>
    <row r="192" spans="11:14" ht="15.75" customHeight="1">
      <c r="K192" s="98"/>
      <c r="N192"/>
    </row>
    <row r="193" spans="11:14" ht="15.75" customHeight="1">
      <c r="K193" s="98"/>
      <c r="N193"/>
    </row>
    <row r="194" spans="11:14" ht="15.75" customHeight="1">
      <c r="K194" s="98"/>
      <c r="N194"/>
    </row>
    <row r="195" spans="11:14" ht="15.75" customHeight="1">
      <c r="K195" s="98"/>
      <c r="N195"/>
    </row>
    <row r="196" spans="11:14" ht="15.75" customHeight="1">
      <c r="K196" s="98"/>
      <c r="N196"/>
    </row>
    <row r="197" spans="11:14" ht="15.75" customHeight="1">
      <c r="K197" s="98"/>
      <c r="N197"/>
    </row>
    <row r="198" spans="11:14" ht="15.75" customHeight="1">
      <c r="K198" s="98"/>
      <c r="N198"/>
    </row>
    <row r="199" spans="11:14" ht="15.75" customHeight="1">
      <c r="K199" s="98"/>
      <c r="N199"/>
    </row>
    <row r="200" spans="11:14" ht="15.75" customHeight="1">
      <c r="K200" s="98"/>
      <c r="N200"/>
    </row>
    <row r="201" spans="11:14" ht="15.75" customHeight="1">
      <c r="K201" s="98"/>
      <c r="N201"/>
    </row>
    <row r="202" spans="11:14" ht="15.75" customHeight="1">
      <c r="K202" s="98"/>
      <c r="N202"/>
    </row>
    <row r="203" spans="11:14" ht="15.75" customHeight="1">
      <c r="K203" s="98"/>
      <c r="N203"/>
    </row>
    <row r="204" spans="11:14" ht="15.75" customHeight="1">
      <c r="K204" s="98"/>
      <c r="N204"/>
    </row>
    <row r="205" spans="11:14" ht="15.75" customHeight="1">
      <c r="K205" s="98"/>
      <c r="N205"/>
    </row>
    <row r="206" spans="11:14" ht="15.75" customHeight="1">
      <c r="K206" s="98"/>
      <c r="N206"/>
    </row>
    <row r="207" spans="11:14" ht="15.75" customHeight="1">
      <c r="K207" s="98"/>
      <c r="N207"/>
    </row>
    <row r="208" spans="11:14" ht="15.75" customHeight="1">
      <c r="K208" s="98"/>
      <c r="N208"/>
    </row>
    <row r="209" spans="11:14" ht="15.75" customHeight="1">
      <c r="K209" s="98"/>
      <c r="N209"/>
    </row>
    <row r="210" spans="11:14" ht="15.75" customHeight="1">
      <c r="K210" s="98"/>
      <c r="N210"/>
    </row>
    <row r="211" spans="11:14" ht="15.75" customHeight="1">
      <c r="K211" s="98"/>
      <c r="N211"/>
    </row>
    <row r="212" spans="11:14" ht="15.75" customHeight="1">
      <c r="K212" s="98"/>
      <c r="N212"/>
    </row>
    <row r="213" spans="11:14" ht="15.75" customHeight="1">
      <c r="K213" s="98"/>
      <c r="N213"/>
    </row>
    <row r="214" spans="11:14" ht="15.75" customHeight="1">
      <c r="K214" s="98"/>
      <c r="N214"/>
    </row>
    <row r="215" spans="11:14" ht="15.75" customHeight="1">
      <c r="K215" s="98"/>
      <c r="N215"/>
    </row>
    <row r="216" spans="11:14" ht="15.75" customHeight="1">
      <c r="K216" s="98"/>
      <c r="N216"/>
    </row>
    <row r="217" spans="11:14" ht="15.75" customHeight="1">
      <c r="K217" s="98"/>
      <c r="N217"/>
    </row>
    <row r="218" spans="11:14" ht="15.75" customHeight="1">
      <c r="K218" s="98"/>
      <c r="N218"/>
    </row>
    <row r="219" spans="11:14" ht="15.75" customHeight="1">
      <c r="K219" s="98"/>
      <c r="N219"/>
    </row>
    <row r="220" spans="11:14" ht="15.75" customHeight="1">
      <c r="K220" s="98"/>
      <c r="N220"/>
    </row>
    <row r="221" spans="11:14" ht="15.75" customHeight="1">
      <c r="K221" s="98"/>
      <c r="N221"/>
    </row>
    <row r="222" spans="11:14" ht="15.75" customHeight="1">
      <c r="K222" s="98"/>
      <c r="N222"/>
    </row>
    <row r="223" spans="11:14" ht="15.75" customHeight="1">
      <c r="K223" s="98"/>
      <c r="N223"/>
    </row>
    <row r="224" spans="11:14" ht="15.75" customHeight="1">
      <c r="K224" s="98"/>
      <c r="N224"/>
    </row>
    <row r="225" spans="11:14" ht="15.75" customHeight="1">
      <c r="K225" s="98"/>
      <c r="N225"/>
    </row>
    <row r="226" spans="11:14" ht="15.75" customHeight="1">
      <c r="K226" s="98"/>
      <c r="N226"/>
    </row>
    <row r="227" spans="11:14" ht="15.75" customHeight="1">
      <c r="K227" s="98"/>
      <c r="N227"/>
    </row>
    <row r="228" spans="11:14" ht="15.75" customHeight="1">
      <c r="K228" s="98"/>
      <c r="N228"/>
    </row>
    <row r="229" spans="11:14" ht="15.75" customHeight="1">
      <c r="K229" s="98"/>
      <c r="N229"/>
    </row>
    <row r="230" spans="11:14" ht="15.75" customHeight="1">
      <c r="K230" s="98"/>
      <c r="N230"/>
    </row>
    <row r="231" spans="11:14" ht="15.75" customHeight="1">
      <c r="K231" s="98"/>
      <c r="N231"/>
    </row>
    <row r="232" spans="11:14" ht="15.75" customHeight="1">
      <c r="K232" s="98"/>
      <c r="N232"/>
    </row>
    <row r="233" spans="11:14" ht="15.75" customHeight="1">
      <c r="K233" s="98"/>
      <c r="N233"/>
    </row>
    <row r="234" spans="11:14" ht="15.75" customHeight="1">
      <c r="K234" s="98"/>
      <c r="N234"/>
    </row>
    <row r="235" spans="11:14" ht="15.75" customHeight="1">
      <c r="K235" s="98"/>
      <c r="N235"/>
    </row>
    <row r="236" spans="11:14" ht="15.75" customHeight="1">
      <c r="K236" s="98"/>
      <c r="N236"/>
    </row>
    <row r="237" spans="11:14" ht="15.75" customHeight="1">
      <c r="K237" s="98"/>
      <c r="N237"/>
    </row>
    <row r="238" spans="11:14" ht="15.75" customHeight="1">
      <c r="K238" s="98"/>
      <c r="N238"/>
    </row>
    <row r="239" spans="11:14" ht="15.75" customHeight="1">
      <c r="K239" s="98"/>
      <c r="N239"/>
    </row>
    <row r="240" spans="11:14" ht="15.75" customHeight="1">
      <c r="K240" s="98"/>
      <c r="N240"/>
    </row>
    <row r="241" spans="11:14" ht="15.75" customHeight="1">
      <c r="K241" s="98"/>
      <c r="N241"/>
    </row>
    <row r="242" spans="11:14" ht="15.75" customHeight="1">
      <c r="K242" s="98"/>
      <c r="N242"/>
    </row>
    <row r="243" spans="11:14" ht="15.75" customHeight="1">
      <c r="K243" s="98"/>
      <c r="N243"/>
    </row>
    <row r="244" spans="11:14" ht="15.75" customHeight="1">
      <c r="K244" s="98"/>
      <c r="N244"/>
    </row>
    <row r="245" spans="11:14" ht="15.75" customHeight="1">
      <c r="K245" s="98"/>
      <c r="N245"/>
    </row>
    <row r="246" spans="11:14" ht="15.75" customHeight="1">
      <c r="K246" s="98"/>
      <c r="N246"/>
    </row>
    <row r="247" spans="11:14" ht="15.75" customHeight="1">
      <c r="K247" s="98"/>
      <c r="N247"/>
    </row>
    <row r="248" spans="11:14" ht="15.75" customHeight="1">
      <c r="K248" s="98"/>
      <c r="N248"/>
    </row>
    <row r="249" spans="11:14" ht="15.75" customHeight="1">
      <c r="K249" s="98"/>
      <c r="N249"/>
    </row>
    <row r="250" spans="11:14" ht="15.75" customHeight="1">
      <c r="K250" s="98"/>
      <c r="N250"/>
    </row>
    <row r="251" spans="11:14" ht="15.75" customHeight="1">
      <c r="K251" s="98"/>
      <c r="N251"/>
    </row>
    <row r="252" spans="11:14" ht="15.75" customHeight="1">
      <c r="K252" s="98"/>
      <c r="N252"/>
    </row>
    <row r="253" spans="11:14" ht="15.75" customHeight="1">
      <c r="K253" s="98"/>
      <c r="N253"/>
    </row>
    <row r="254" spans="11:14" ht="15.75" customHeight="1">
      <c r="K254" s="98"/>
      <c r="N254"/>
    </row>
    <row r="255" spans="11:14" ht="15.75" customHeight="1">
      <c r="K255" s="98"/>
      <c r="N255"/>
    </row>
    <row r="256" spans="11:14" ht="15.75" customHeight="1">
      <c r="K256" s="98"/>
      <c r="N256"/>
    </row>
    <row r="257" spans="11:14" ht="15.75" customHeight="1">
      <c r="K257" s="98"/>
      <c r="N257"/>
    </row>
    <row r="258" spans="11:14" ht="15.75" customHeight="1">
      <c r="K258" s="98"/>
      <c r="N258"/>
    </row>
    <row r="259" spans="11:14" ht="15.75" customHeight="1">
      <c r="K259" s="98"/>
      <c r="N259"/>
    </row>
    <row r="260" spans="11:14" ht="15.75" customHeight="1">
      <c r="K260" s="98"/>
      <c r="N260"/>
    </row>
    <row r="261" spans="11:14" ht="15.75" customHeight="1">
      <c r="K261" s="98"/>
      <c r="N261"/>
    </row>
    <row r="262" spans="11:14" ht="15.75" customHeight="1">
      <c r="K262" s="98"/>
      <c r="N262"/>
    </row>
    <row r="263" spans="11:14" ht="15.75" customHeight="1">
      <c r="K263" s="98"/>
      <c r="N263"/>
    </row>
    <row r="264" spans="11:14" ht="15.75" customHeight="1">
      <c r="K264" s="98"/>
      <c r="N264"/>
    </row>
    <row r="265" spans="11:14" ht="15.75" customHeight="1">
      <c r="K265" s="98"/>
      <c r="N265"/>
    </row>
    <row r="266" spans="11:14" ht="15.75" customHeight="1">
      <c r="K266" s="98"/>
      <c r="N266"/>
    </row>
    <row r="267" spans="11:14" ht="15.75" customHeight="1">
      <c r="K267" s="98"/>
      <c r="N267"/>
    </row>
    <row r="268" spans="11:14" ht="15.75" customHeight="1">
      <c r="K268" s="98"/>
      <c r="N268"/>
    </row>
    <row r="269" spans="11:14" ht="15.75" customHeight="1">
      <c r="K269" s="98"/>
      <c r="N269"/>
    </row>
    <row r="270" spans="11:14" ht="15.75" customHeight="1">
      <c r="K270" s="98"/>
      <c r="N270"/>
    </row>
    <row r="271" spans="11:14" ht="15.75" customHeight="1">
      <c r="K271" s="98"/>
      <c r="N271"/>
    </row>
    <row r="272" spans="11:14" ht="15.75" customHeight="1">
      <c r="K272" s="98"/>
      <c r="N272"/>
    </row>
    <row r="273" spans="11:14" ht="15.75" customHeight="1">
      <c r="K273" s="98"/>
      <c r="N273"/>
    </row>
    <row r="274" spans="11:14" ht="15.75" customHeight="1">
      <c r="K274" s="98"/>
      <c r="N274"/>
    </row>
    <row r="275" spans="11:14" ht="15.75" customHeight="1">
      <c r="K275" s="98"/>
      <c r="N275"/>
    </row>
    <row r="276" spans="11:14" ht="15.75" customHeight="1">
      <c r="K276" s="98"/>
      <c r="N276"/>
    </row>
    <row r="277" spans="11:14" ht="15.75" customHeight="1">
      <c r="K277" s="98"/>
      <c r="N277"/>
    </row>
    <row r="278" spans="11:14" ht="15.75" customHeight="1">
      <c r="K278" s="98"/>
      <c r="N278"/>
    </row>
    <row r="279" spans="11:14" ht="15.75" customHeight="1">
      <c r="K279" s="98"/>
      <c r="N279"/>
    </row>
    <row r="280" spans="11:14" ht="15.75" customHeight="1">
      <c r="K280" s="98"/>
      <c r="N280"/>
    </row>
    <row r="281" spans="11:14" ht="15.75" customHeight="1">
      <c r="K281" s="98"/>
      <c r="N281"/>
    </row>
    <row r="282" spans="11:14" ht="15.75" customHeight="1">
      <c r="K282" s="98"/>
      <c r="N282"/>
    </row>
    <row r="283" spans="11:14" ht="15.75" customHeight="1">
      <c r="K283" s="98"/>
      <c r="N283"/>
    </row>
    <row r="284" spans="11:14" ht="15.75" customHeight="1">
      <c r="K284" s="98"/>
      <c r="N284"/>
    </row>
    <row r="285" spans="11:14" ht="15.75" customHeight="1">
      <c r="K285" s="98"/>
      <c r="N285"/>
    </row>
    <row r="286" spans="11:14" ht="15.75" customHeight="1">
      <c r="K286" s="98"/>
      <c r="N286"/>
    </row>
    <row r="287" spans="11:14" ht="15.75" customHeight="1">
      <c r="K287" s="98"/>
      <c r="N287"/>
    </row>
    <row r="288" spans="11:14" ht="15.75" customHeight="1">
      <c r="K288" s="98"/>
      <c r="N288"/>
    </row>
    <row r="289" spans="11:14" ht="15.75" customHeight="1">
      <c r="K289" s="98"/>
      <c r="N289"/>
    </row>
    <row r="290" spans="11:14" ht="15.75" customHeight="1">
      <c r="K290" s="98"/>
      <c r="N290"/>
    </row>
    <row r="291" spans="11:14" ht="15.75" customHeight="1">
      <c r="K291" s="98"/>
      <c r="N291"/>
    </row>
    <row r="292" spans="11:14" ht="15.75" customHeight="1">
      <c r="K292" s="98"/>
      <c r="N292"/>
    </row>
    <row r="293" spans="11:14" ht="15.75" customHeight="1">
      <c r="K293" s="98"/>
      <c r="N293"/>
    </row>
    <row r="294" spans="11:14" ht="15.75" customHeight="1">
      <c r="K294" s="98"/>
      <c r="N294"/>
    </row>
    <row r="295" spans="11:14" ht="15.75" customHeight="1">
      <c r="K295" s="98"/>
      <c r="N295"/>
    </row>
    <row r="296" spans="11:14" ht="15.75" customHeight="1">
      <c r="K296" s="98"/>
      <c r="N296"/>
    </row>
    <row r="297" spans="11:14" ht="15.75" customHeight="1">
      <c r="K297" s="98"/>
      <c r="N297"/>
    </row>
    <row r="298" spans="11:14" ht="15.75" customHeight="1">
      <c r="K298" s="98"/>
      <c r="N298"/>
    </row>
    <row r="299" spans="11:14" ht="15.75" customHeight="1">
      <c r="K299" s="98"/>
      <c r="N299"/>
    </row>
    <row r="300" spans="11:14" ht="15.75" customHeight="1">
      <c r="K300" s="98"/>
      <c r="N300"/>
    </row>
    <row r="301" spans="11:14" ht="15.75" customHeight="1">
      <c r="K301" s="98"/>
      <c r="N301"/>
    </row>
    <row r="302" spans="11:14" ht="15.75" customHeight="1">
      <c r="K302" s="98"/>
      <c r="N302"/>
    </row>
    <row r="303" spans="11:14" ht="15.75" customHeight="1">
      <c r="K303" s="98"/>
      <c r="N303"/>
    </row>
    <row r="304" spans="11:14" ht="15.75" customHeight="1">
      <c r="K304" s="98"/>
      <c r="N304"/>
    </row>
    <row r="305" spans="11:14" ht="15.75" customHeight="1">
      <c r="K305" s="98"/>
      <c r="N305"/>
    </row>
    <row r="306" spans="11:14" ht="15.75" customHeight="1">
      <c r="K306" s="98"/>
      <c r="N306"/>
    </row>
    <row r="307" spans="11:14" ht="15.75" customHeight="1">
      <c r="K307" s="98"/>
      <c r="N307"/>
    </row>
    <row r="308" spans="11:14" ht="15.75" customHeight="1">
      <c r="K308" s="98"/>
      <c r="N308"/>
    </row>
    <row r="309" spans="11:14" ht="15.75" customHeight="1">
      <c r="K309" s="98"/>
      <c r="N309"/>
    </row>
    <row r="310" spans="11:14" ht="15.75" customHeight="1">
      <c r="K310" s="98"/>
      <c r="N310"/>
    </row>
    <row r="311" spans="11:14" ht="15.75" customHeight="1">
      <c r="K311" s="98"/>
      <c r="N311"/>
    </row>
    <row r="312" spans="11:14" ht="15.75" customHeight="1">
      <c r="K312" s="98"/>
      <c r="N312"/>
    </row>
    <row r="313" spans="11:14" ht="15.75" customHeight="1">
      <c r="K313" s="98"/>
      <c r="N313"/>
    </row>
    <row r="314" spans="11:14" ht="15.75" customHeight="1">
      <c r="K314" s="98"/>
      <c r="N314"/>
    </row>
    <row r="315" spans="11:14" ht="15.75" customHeight="1">
      <c r="K315" s="98"/>
      <c r="N315"/>
    </row>
    <row r="316" spans="11:14" ht="15.75" customHeight="1">
      <c r="K316" s="98"/>
      <c r="N316"/>
    </row>
    <row r="317" spans="11:14" ht="15.75" customHeight="1">
      <c r="K317" s="98"/>
      <c r="N317"/>
    </row>
    <row r="318" spans="11:14" ht="15.75" customHeight="1">
      <c r="K318" s="98"/>
      <c r="N318"/>
    </row>
    <row r="319" spans="11:14" ht="15.75" customHeight="1">
      <c r="K319" s="98"/>
      <c r="N319"/>
    </row>
    <row r="320" spans="11:14" ht="15.75" customHeight="1">
      <c r="K320" s="98"/>
      <c r="N320"/>
    </row>
    <row r="321" spans="11:14" ht="15.75" customHeight="1">
      <c r="K321" s="98"/>
      <c r="N321"/>
    </row>
    <row r="322" spans="11:14" ht="15.75" customHeight="1">
      <c r="K322" s="98"/>
      <c r="N322"/>
    </row>
    <row r="323" spans="11:14" ht="15.75" customHeight="1">
      <c r="K323" s="98"/>
      <c r="N323"/>
    </row>
    <row r="324" spans="11:14" ht="15.75" customHeight="1">
      <c r="K324" s="98"/>
      <c r="N324"/>
    </row>
    <row r="325" spans="11:14" ht="15.75" customHeight="1">
      <c r="K325" s="98"/>
      <c r="N325"/>
    </row>
    <row r="326" spans="11:14" ht="15.75" customHeight="1">
      <c r="K326" s="98"/>
      <c r="N326"/>
    </row>
    <row r="327" spans="11:14" ht="15.75" customHeight="1">
      <c r="K327" s="98"/>
      <c r="N327"/>
    </row>
    <row r="328" spans="11:14" ht="15.75" customHeight="1">
      <c r="K328" s="98"/>
      <c r="N328"/>
    </row>
    <row r="329" spans="11:14" ht="15.75" customHeight="1">
      <c r="K329" s="98"/>
      <c r="N329"/>
    </row>
    <row r="330" spans="11:14" ht="15.75" customHeight="1">
      <c r="K330" s="98"/>
      <c r="N330"/>
    </row>
    <row r="331" spans="11:14" ht="15.75" customHeight="1">
      <c r="K331" s="98"/>
      <c r="N331"/>
    </row>
    <row r="332" spans="11:14" ht="15.75" customHeight="1">
      <c r="K332" s="98"/>
      <c r="N332"/>
    </row>
    <row r="333" spans="11:14" ht="15.75" customHeight="1">
      <c r="K333" s="98"/>
      <c r="N333"/>
    </row>
    <row r="334" spans="11:14" ht="15.75" customHeight="1">
      <c r="K334" s="98"/>
      <c r="N334"/>
    </row>
    <row r="335" spans="11:14" ht="15.75" customHeight="1">
      <c r="K335" s="98"/>
      <c r="N335"/>
    </row>
    <row r="336" spans="11:14" ht="15.75" customHeight="1">
      <c r="K336" s="98"/>
      <c r="N336"/>
    </row>
    <row r="337" spans="11:14" ht="15.75" customHeight="1">
      <c r="K337" s="98"/>
      <c r="N337"/>
    </row>
    <row r="338" spans="11:14" ht="15.75" customHeight="1">
      <c r="K338" s="98"/>
      <c r="N338"/>
    </row>
    <row r="339" spans="11:14" ht="15.75" customHeight="1">
      <c r="K339" s="98"/>
      <c r="N339"/>
    </row>
    <row r="340" spans="11:14" ht="15.75" customHeight="1">
      <c r="K340" s="98"/>
      <c r="N340"/>
    </row>
    <row r="341" spans="11:14" ht="15.75" customHeight="1">
      <c r="K341" s="98"/>
      <c r="N341"/>
    </row>
    <row r="342" spans="11:14" ht="15.75" customHeight="1">
      <c r="K342" s="98"/>
      <c r="N342"/>
    </row>
    <row r="343" spans="11:14" ht="15.75" customHeight="1">
      <c r="K343" s="98"/>
      <c r="N343"/>
    </row>
    <row r="344" spans="11:14" ht="15.75" customHeight="1">
      <c r="K344" s="98"/>
      <c r="N344"/>
    </row>
    <row r="345" spans="11:14" ht="15.75" customHeight="1">
      <c r="K345" s="98"/>
      <c r="N345"/>
    </row>
    <row r="346" spans="11:14" ht="15.75" customHeight="1">
      <c r="K346" s="98"/>
      <c r="N346"/>
    </row>
    <row r="347" spans="11:14" ht="15.75" customHeight="1">
      <c r="K347" s="98"/>
      <c r="N347"/>
    </row>
    <row r="348" spans="11:14" ht="15.75" customHeight="1">
      <c r="K348" s="98"/>
      <c r="N348"/>
    </row>
    <row r="349" spans="11:14" ht="15.75" customHeight="1">
      <c r="K349" s="98"/>
      <c r="N349"/>
    </row>
    <row r="350" spans="11:14" ht="15.75" customHeight="1">
      <c r="K350" s="98"/>
      <c r="N350"/>
    </row>
    <row r="351" spans="11:14" ht="15.75" customHeight="1">
      <c r="K351" s="98"/>
      <c r="N351"/>
    </row>
    <row r="352" spans="11:14" ht="15.75" customHeight="1">
      <c r="K352" s="98"/>
      <c r="N352"/>
    </row>
    <row r="353" spans="11:14" ht="15.75" customHeight="1">
      <c r="K353" s="98"/>
      <c r="N353"/>
    </row>
    <row r="354" spans="11:14" ht="15.75" customHeight="1">
      <c r="K354" s="98"/>
      <c r="N354"/>
    </row>
    <row r="355" spans="11:14" ht="15.75" customHeight="1">
      <c r="K355" s="98"/>
      <c r="N355"/>
    </row>
    <row r="356" spans="11:14" ht="15.75" customHeight="1">
      <c r="K356" s="98"/>
      <c r="N356"/>
    </row>
    <row r="357" spans="11:14" ht="15.75" customHeight="1">
      <c r="K357" s="98"/>
      <c r="N357"/>
    </row>
    <row r="358" spans="11:14" ht="15.75" customHeight="1">
      <c r="K358" s="98"/>
      <c r="N358"/>
    </row>
    <row r="359" spans="11:14" ht="15.75" customHeight="1">
      <c r="K359" s="98"/>
      <c r="N359"/>
    </row>
    <row r="360" spans="11:14" ht="15.75" customHeight="1">
      <c r="K360" s="98"/>
      <c r="N360"/>
    </row>
    <row r="361" spans="11:14" ht="15.75" customHeight="1">
      <c r="K361" s="98"/>
      <c r="N361"/>
    </row>
    <row r="362" spans="11:14" ht="15.75" customHeight="1">
      <c r="K362" s="98"/>
      <c r="N362"/>
    </row>
    <row r="363" spans="11:14" ht="15.75" customHeight="1">
      <c r="K363" s="98"/>
      <c r="N363"/>
    </row>
    <row r="364" spans="11:14" ht="15.75" customHeight="1">
      <c r="K364" s="98"/>
      <c r="N364"/>
    </row>
    <row r="365" spans="11:14" ht="15.75" customHeight="1">
      <c r="K365" s="98"/>
      <c r="N365"/>
    </row>
    <row r="366" spans="11:14" ht="15.75" customHeight="1">
      <c r="K366" s="98"/>
      <c r="N366"/>
    </row>
    <row r="367" spans="11:14" ht="15.75" customHeight="1">
      <c r="K367" s="98"/>
      <c r="N367"/>
    </row>
    <row r="368" spans="11:14" ht="15.75" customHeight="1">
      <c r="K368" s="98"/>
      <c r="N368"/>
    </row>
    <row r="369" spans="11:14" ht="15.75" customHeight="1">
      <c r="K369" s="98"/>
      <c r="N369"/>
    </row>
    <row r="370" spans="11:14" ht="15.75" customHeight="1">
      <c r="K370" s="98"/>
      <c r="N370"/>
    </row>
    <row r="371" spans="11:14" ht="15.75" customHeight="1">
      <c r="K371" s="98"/>
      <c r="N371"/>
    </row>
    <row r="372" spans="11:14" ht="15.75" customHeight="1">
      <c r="K372" s="98"/>
      <c r="N372"/>
    </row>
    <row r="373" spans="11:14" ht="15.75" customHeight="1">
      <c r="K373" s="98"/>
      <c r="N373"/>
    </row>
    <row r="374" spans="11:14" ht="15.75" customHeight="1">
      <c r="K374" s="98"/>
      <c r="N374"/>
    </row>
    <row r="375" spans="11:14" ht="15.75" customHeight="1">
      <c r="K375" s="98"/>
      <c r="N375"/>
    </row>
    <row r="376" spans="11:14" ht="15.75" customHeight="1">
      <c r="K376" s="98"/>
      <c r="N376"/>
    </row>
    <row r="377" spans="11:14" ht="15.75" customHeight="1">
      <c r="K377" s="98"/>
      <c r="N377"/>
    </row>
    <row r="378" spans="11:14" ht="15.75" customHeight="1">
      <c r="K378" s="98"/>
      <c r="N378"/>
    </row>
    <row r="379" spans="11:14" ht="15.75" customHeight="1">
      <c r="K379" s="98"/>
      <c r="N379"/>
    </row>
    <row r="380" spans="11:14" ht="15.75" customHeight="1">
      <c r="K380" s="98"/>
      <c r="N380"/>
    </row>
    <row r="381" spans="11:14" ht="15.75" customHeight="1">
      <c r="K381" s="98"/>
      <c r="N381"/>
    </row>
    <row r="382" spans="11:14" ht="15.75" customHeight="1">
      <c r="K382" s="98"/>
      <c r="N382"/>
    </row>
    <row r="383" spans="11:14" ht="15.75" customHeight="1">
      <c r="K383" s="98"/>
      <c r="N383"/>
    </row>
    <row r="384" spans="11:14" ht="15.75" customHeight="1">
      <c r="K384" s="98"/>
      <c r="N384"/>
    </row>
    <row r="385" spans="11:14" ht="15.75" customHeight="1">
      <c r="K385" s="98"/>
      <c r="N385"/>
    </row>
    <row r="386" spans="11:14" ht="15.75" customHeight="1">
      <c r="K386" s="98"/>
      <c r="N386"/>
    </row>
    <row r="387" spans="11:14" ht="15.75" customHeight="1">
      <c r="K387" s="98"/>
      <c r="N387"/>
    </row>
    <row r="388" spans="11:14" ht="15.75" customHeight="1">
      <c r="K388" s="98"/>
      <c r="N388"/>
    </row>
    <row r="389" spans="11:14" ht="15.75" customHeight="1">
      <c r="K389" s="98"/>
      <c r="N389"/>
    </row>
    <row r="390" spans="11:14" ht="15.75" customHeight="1">
      <c r="K390" s="98"/>
      <c r="N390"/>
    </row>
    <row r="391" spans="11:14" ht="15.75" customHeight="1">
      <c r="K391" s="98"/>
      <c r="N391"/>
    </row>
    <row r="392" spans="11:14" ht="15.75" customHeight="1">
      <c r="K392" s="98"/>
      <c r="N392"/>
    </row>
    <row r="393" spans="11:14" ht="15.75" customHeight="1">
      <c r="K393" s="98"/>
      <c r="N393"/>
    </row>
    <row r="394" spans="11:14" ht="15.75" customHeight="1">
      <c r="K394" s="98"/>
      <c r="N394"/>
    </row>
    <row r="395" spans="11:14" ht="15.75" customHeight="1">
      <c r="K395" s="98"/>
      <c r="N395"/>
    </row>
    <row r="396" spans="11:14" ht="15.75" customHeight="1">
      <c r="K396" s="98"/>
      <c r="N396"/>
    </row>
    <row r="397" spans="11:14" ht="15.75" customHeight="1">
      <c r="K397" s="98"/>
      <c r="N397"/>
    </row>
    <row r="398" spans="11:14" ht="15.75" customHeight="1">
      <c r="K398" s="98"/>
      <c r="N398"/>
    </row>
    <row r="399" spans="11:14" ht="15.75" customHeight="1">
      <c r="K399" s="98"/>
      <c r="N399"/>
    </row>
    <row r="400" spans="11:14" ht="15.75" customHeight="1">
      <c r="K400" s="98"/>
      <c r="N400"/>
    </row>
    <row r="401" spans="11:14" ht="15.75" customHeight="1">
      <c r="K401" s="98"/>
      <c r="N401"/>
    </row>
    <row r="402" spans="11:14" ht="15.75" customHeight="1">
      <c r="K402" s="98"/>
      <c r="N402"/>
    </row>
    <row r="403" spans="11:14" ht="15.75" customHeight="1">
      <c r="K403" s="98"/>
      <c r="N403"/>
    </row>
    <row r="404" spans="11:14" ht="15.75" customHeight="1">
      <c r="K404" s="98"/>
      <c r="N404"/>
    </row>
    <row r="405" spans="11:14" ht="15.75" customHeight="1">
      <c r="K405" s="98"/>
      <c r="N405"/>
    </row>
    <row r="406" spans="11:14" ht="15.75" customHeight="1">
      <c r="K406" s="98"/>
      <c r="N406"/>
    </row>
    <row r="407" spans="11:14" ht="15.75" customHeight="1">
      <c r="K407" s="98"/>
      <c r="N407"/>
    </row>
    <row r="408" spans="11:14" ht="15.75" customHeight="1">
      <c r="K408" s="98"/>
      <c r="N408"/>
    </row>
    <row r="409" spans="11:14" ht="15.75" customHeight="1">
      <c r="K409" s="98"/>
      <c r="N409"/>
    </row>
    <row r="410" spans="11:14" ht="15.75" customHeight="1">
      <c r="K410" s="98"/>
      <c r="N410"/>
    </row>
    <row r="411" spans="11:14" ht="15.75" customHeight="1">
      <c r="K411" s="98"/>
      <c r="N411"/>
    </row>
    <row r="412" spans="11:14" ht="15.75" customHeight="1">
      <c r="K412" s="98"/>
      <c r="N412"/>
    </row>
    <row r="413" spans="11:14" ht="15.75" customHeight="1">
      <c r="K413" s="98"/>
      <c r="N413"/>
    </row>
    <row r="414" spans="11:14" ht="15.75" customHeight="1">
      <c r="K414" s="98"/>
      <c r="N414"/>
    </row>
    <row r="415" spans="11:14" ht="15.75" customHeight="1">
      <c r="K415" s="98"/>
      <c r="N415"/>
    </row>
    <row r="416" spans="11:14" ht="15.75" customHeight="1">
      <c r="K416" s="98"/>
      <c r="N416"/>
    </row>
    <row r="417" spans="11:14" ht="15.75" customHeight="1">
      <c r="K417" s="98"/>
      <c r="N417"/>
    </row>
    <row r="418" spans="11:14" ht="15.75" customHeight="1">
      <c r="K418" s="98"/>
      <c r="N418"/>
    </row>
    <row r="419" spans="11:14" ht="15.75" customHeight="1">
      <c r="K419" s="98"/>
      <c r="N419"/>
    </row>
    <row r="420" spans="11:14" ht="15.75" customHeight="1">
      <c r="K420" s="98"/>
      <c r="N420"/>
    </row>
    <row r="421" spans="11:14" ht="15.75" customHeight="1">
      <c r="K421" s="98"/>
      <c r="N421"/>
    </row>
    <row r="422" spans="11:14" ht="15.75" customHeight="1">
      <c r="K422" s="98"/>
      <c r="N422"/>
    </row>
    <row r="423" spans="11:14" ht="15.75" customHeight="1">
      <c r="K423" s="98"/>
      <c r="N423"/>
    </row>
    <row r="424" spans="11:14" ht="15.75" customHeight="1">
      <c r="K424" s="98"/>
      <c r="N424"/>
    </row>
    <row r="425" spans="11:14" ht="15.75" customHeight="1">
      <c r="K425" s="98"/>
      <c r="N425"/>
    </row>
    <row r="426" spans="11:14" ht="15.75" customHeight="1">
      <c r="K426" s="98"/>
      <c r="N426"/>
    </row>
    <row r="427" spans="11:14" ht="15.75" customHeight="1">
      <c r="K427" s="98"/>
      <c r="N427"/>
    </row>
    <row r="428" spans="11:14" ht="15.75" customHeight="1">
      <c r="K428" s="98"/>
      <c r="N428"/>
    </row>
    <row r="429" spans="11:14" ht="15.75" customHeight="1">
      <c r="K429" s="98"/>
      <c r="N429"/>
    </row>
    <row r="430" spans="11:14" ht="15.75" customHeight="1">
      <c r="K430" s="98"/>
      <c r="N430"/>
    </row>
    <row r="431" spans="11:14" ht="15.75" customHeight="1">
      <c r="K431" s="98"/>
      <c r="N431"/>
    </row>
    <row r="432" spans="11:14" ht="15.75" customHeight="1">
      <c r="K432" s="98"/>
      <c r="N432"/>
    </row>
    <row r="433" spans="11:14" ht="15.75" customHeight="1">
      <c r="K433" s="98"/>
      <c r="N433"/>
    </row>
    <row r="434" spans="11:14" ht="15.75" customHeight="1">
      <c r="K434" s="98"/>
      <c r="N434"/>
    </row>
    <row r="435" spans="11:14" ht="15.75" customHeight="1">
      <c r="K435" s="98"/>
      <c r="N435"/>
    </row>
    <row r="436" spans="11:14" ht="15.75" customHeight="1">
      <c r="K436" s="98"/>
      <c r="N436"/>
    </row>
    <row r="437" spans="11:14" ht="15.75" customHeight="1">
      <c r="K437" s="98"/>
      <c r="N437"/>
    </row>
    <row r="438" spans="11:14" ht="15.75" customHeight="1">
      <c r="K438" s="98"/>
      <c r="N438"/>
    </row>
    <row r="439" spans="11:14" ht="15.75" customHeight="1">
      <c r="K439" s="98"/>
      <c r="N439"/>
    </row>
    <row r="440" spans="11:14" ht="15.75" customHeight="1">
      <c r="K440" s="98"/>
      <c r="N440"/>
    </row>
    <row r="441" spans="11:14" ht="15.75" customHeight="1">
      <c r="K441" s="98"/>
      <c r="N441"/>
    </row>
    <row r="442" spans="11:14" ht="15.75" customHeight="1">
      <c r="K442" s="98"/>
      <c r="N442"/>
    </row>
    <row r="443" spans="11:14" ht="15.75" customHeight="1">
      <c r="K443" s="98"/>
      <c r="N443"/>
    </row>
    <row r="444" spans="11:14" ht="15.75" customHeight="1">
      <c r="K444" s="98"/>
      <c r="N444"/>
    </row>
    <row r="445" spans="11:14" ht="15.75" customHeight="1">
      <c r="K445" s="98"/>
      <c r="N445"/>
    </row>
    <row r="446" spans="11:14" ht="15.75" customHeight="1">
      <c r="K446" s="98"/>
      <c r="N446"/>
    </row>
    <row r="447" spans="11:14" ht="15.75" customHeight="1">
      <c r="K447" s="98"/>
      <c r="N447"/>
    </row>
    <row r="448" spans="11:14" ht="15.75" customHeight="1">
      <c r="K448" s="98"/>
      <c r="N448"/>
    </row>
    <row r="449" spans="11:14" ht="15.75" customHeight="1">
      <c r="K449" s="98"/>
      <c r="N449"/>
    </row>
    <row r="450" spans="11:14" ht="15.75" customHeight="1">
      <c r="K450" s="98"/>
      <c r="N450"/>
    </row>
    <row r="451" spans="11:14" ht="15.75" customHeight="1">
      <c r="K451" s="98"/>
      <c r="N451"/>
    </row>
    <row r="452" spans="11:14" ht="15.75" customHeight="1">
      <c r="K452" s="98"/>
      <c r="N452"/>
    </row>
    <row r="453" spans="11:14" ht="15.75" customHeight="1">
      <c r="K453" s="98"/>
      <c r="N453"/>
    </row>
    <row r="454" spans="11:14" ht="15.75" customHeight="1">
      <c r="K454" s="98"/>
      <c r="N454"/>
    </row>
    <row r="455" spans="11:14" ht="15.75" customHeight="1">
      <c r="K455" s="98"/>
      <c r="N455"/>
    </row>
    <row r="456" spans="11:14" ht="15.75" customHeight="1">
      <c r="K456" s="98"/>
      <c r="N456"/>
    </row>
    <row r="457" spans="11:14" ht="15.75" customHeight="1">
      <c r="K457" s="98"/>
      <c r="N457"/>
    </row>
    <row r="458" spans="11:14" ht="15.75" customHeight="1">
      <c r="K458" s="98"/>
      <c r="N458"/>
    </row>
    <row r="459" spans="11:14" ht="15.75" customHeight="1">
      <c r="K459" s="98"/>
      <c r="N459"/>
    </row>
    <row r="460" spans="11:14" ht="15.75" customHeight="1">
      <c r="K460" s="98"/>
      <c r="N460"/>
    </row>
    <row r="461" spans="11:14" ht="15.75" customHeight="1">
      <c r="K461" s="98"/>
      <c r="N461"/>
    </row>
    <row r="462" spans="11:14" ht="15.75" customHeight="1">
      <c r="K462" s="98"/>
      <c r="N462"/>
    </row>
    <row r="463" spans="11:14" ht="15.75" customHeight="1">
      <c r="K463" s="98"/>
      <c r="N463"/>
    </row>
    <row r="464" spans="11:14" ht="15.75" customHeight="1">
      <c r="K464" s="98"/>
      <c r="N464"/>
    </row>
    <row r="465" spans="11:14" ht="15.75" customHeight="1">
      <c r="K465" s="98"/>
      <c r="N465"/>
    </row>
    <row r="466" spans="11:14" ht="15.75" customHeight="1">
      <c r="K466" s="98"/>
      <c r="N466"/>
    </row>
    <row r="467" spans="11:14" ht="15.75" customHeight="1">
      <c r="K467" s="98"/>
      <c r="N467"/>
    </row>
    <row r="468" spans="11:14" ht="15.75" customHeight="1">
      <c r="K468" s="98"/>
      <c r="N468"/>
    </row>
    <row r="469" spans="11:14" ht="15.75" customHeight="1">
      <c r="K469" s="98"/>
      <c r="N469"/>
    </row>
    <row r="470" spans="11:14" ht="15.75" customHeight="1">
      <c r="K470" s="98"/>
      <c r="N470"/>
    </row>
    <row r="471" spans="11:14" ht="15.75" customHeight="1">
      <c r="K471" s="98"/>
      <c r="N471"/>
    </row>
    <row r="472" spans="11:14" ht="15.75" customHeight="1">
      <c r="K472" s="98"/>
      <c r="N472"/>
    </row>
    <row r="473" spans="11:14" ht="15.75" customHeight="1">
      <c r="K473" s="98"/>
      <c r="N473"/>
    </row>
    <row r="474" spans="11:14" ht="15.75" customHeight="1">
      <c r="K474" s="98"/>
      <c r="N474"/>
    </row>
    <row r="475" spans="11:14" ht="15.75" customHeight="1">
      <c r="K475" s="98"/>
      <c r="N475"/>
    </row>
    <row r="476" spans="11:14" ht="15.75" customHeight="1">
      <c r="K476" s="98"/>
      <c r="N476"/>
    </row>
    <row r="477" spans="11:14" ht="15.75" customHeight="1">
      <c r="K477" s="98"/>
      <c r="N477"/>
    </row>
    <row r="478" spans="11:14" ht="15.75" customHeight="1">
      <c r="K478" s="98"/>
      <c r="N478"/>
    </row>
    <row r="479" spans="11:14" ht="15.75" customHeight="1">
      <c r="K479" s="98"/>
      <c r="N479"/>
    </row>
    <row r="480" spans="11:14" ht="15.75" customHeight="1">
      <c r="K480" s="98"/>
      <c r="N480"/>
    </row>
    <row r="481" spans="11:14" ht="15.75" customHeight="1">
      <c r="K481" s="98"/>
      <c r="N481"/>
    </row>
    <row r="482" spans="11:14" ht="15.75" customHeight="1">
      <c r="K482" s="98"/>
      <c r="N482"/>
    </row>
    <row r="483" spans="11:14" ht="15.75" customHeight="1">
      <c r="K483" s="98"/>
      <c r="N483"/>
    </row>
    <row r="484" spans="11:14" ht="15.75" customHeight="1">
      <c r="K484" s="98"/>
      <c r="N484"/>
    </row>
    <row r="485" spans="11:14" ht="15.75" customHeight="1">
      <c r="K485" s="98"/>
      <c r="N485"/>
    </row>
    <row r="486" spans="11:14" ht="15.75" customHeight="1">
      <c r="K486" s="98"/>
      <c r="N486"/>
    </row>
    <row r="487" spans="11:14" ht="15.75" customHeight="1">
      <c r="K487" s="98"/>
      <c r="N487"/>
    </row>
    <row r="488" spans="11:14" ht="15.75" customHeight="1">
      <c r="K488" s="98"/>
      <c r="N488"/>
    </row>
    <row r="489" spans="11:14" ht="15.75" customHeight="1">
      <c r="K489" s="98"/>
      <c r="N489"/>
    </row>
    <row r="490" spans="11:14" ht="15.75" customHeight="1">
      <c r="K490" s="98"/>
      <c r="N490"/>
    </row>
    <row r="491" spans="11:14" ht="15.75" customHeight="1">
      <c r="K491" s="98"/>
      <c r="N491"/>
    </row>
    <row r="492" spans="11:14" ht="15.75" customHeight="1">
      <c r="K492" s="98"/>
      <c r="N492"/>
    </row>
    <row r="493" spans="11:14" ht="15.75" customHeight="1">
      <c r="K493" s="98"/>
      <c r="N493"/>
    </row>
    <row r="494" spans="11:14" ht="15.75" customHeight="1">
      <c r="K494" s="98"/>
      <c r="N494"/>
    </row>
    <row r="495" spans="11:14" ht="15.75" customHeight="1">
      <c r="K495" s="98"/>
      <c r="N495"/>
    </row>
    <row r="496" spans="11:14" ht="15.75" customHeight="1">
      <c r="K496" s="98"/>
      <c r="N496"/>
    </row>
    <row r="497" spans="11:14" ht="15.75" customHeight="1">
      <c r="K497" s="98"/>
      <c r="N497"/>
    </row>
    <row r="498" spans="11:14" ht="15.75" customHeight="1">
      <c r="K498" s="98"/>
      <c r="N498"/>
    </row>
    <row r="499" spans="11:14" ht="15.75" customHeight="1">
      <c r="K499" s="98"/>
      <c r="N499"/>
    </row>
    <row r="500" spans="11:14" ht="15.75" customHeight="1">
      <c r="K500" s="98"/>
      <c r="N500"/>
    </row>
    <row r="501" spans="11:14" ht="15.75" customHeight="1">
      <c r="K501" s="98"/>
      <c r="N501"/>
    </row>
    <row r="502" spans="11:14" ht="15.75" customHeight="1">
      <c r="K502" s="98"/>
      <c r="N502"/>
    </row>
    <row r="503" spans="11:14" ht="15.75" customHeight="1">
      <c r="K503" s="98"/>
      <c r="N503"/>
    </row>
    <row r="504" spans="11:14" ht="15.75" customHeight="1">
      <c r="K504" s="98"/>
      <c r="N504"/>
    </row>
    <row r="505" spans="11:14" ht="15.75" customHeight="1">
      <c r="K505" s="98"/>
      <c r="N505"/>
    </row>
    <row r="506" spans="11:14" ht="15.75" customHeight="1">
      <c r="K506" s="98"/>
      <c r="N506"/>
    </row>
    <row r="507" spans="11:14" ht="15.75" customHeight="1">
      <c r="K507" s="98"/>
      <c r="N507"/>
    </row>
    <row r="508" spans="11:14" ht="15.75" customHeight="1">
      <c r="K508" s="98"/>
      <c r="N508"/>
    </row>
    <row r="509" spans="11:14" ht="15.75" customHeight="1">
      <c r="K509" s="98"/>
      <c r="N509"/>
    </row>
    <row r="510" spans="11:14" ht="15.75" customHeight="1">
      <c r="K510" s="98"/>
      <c r="N510"/>
    </row>
    <row r="511" spans="11:14" ht="15.75" customHeight="1">
      <c r="K511" s="98"/>
      <c r="N511"/>
    </row>
    <row r="512" spans="11:14" ht="15.75" customHeight="1">
      <c r="K512" s="98"/>
      <c r="N512"/>
    </row>
    <row r="513" spans="11:14" ht="15.75" customHeight="1">
      <c r="K513" s="98"/>
      <c r="N513"/>
    </row>
    <row r="514" spans="11:14" ht="15.75" customHeight="1">
      <c r="K514" s="98"/>
      <c r="N514"/>
    </row>
    <row r="515" spans="11:14" ht="15.75" customHeight="1">
      <c r="K515" s="98"/>
      <c r="N515"/>
    </row>
    <row r="516" spans="11:14" ht="15.75" customHeight="1">
      <c r="K516" s="98"/>
      <c r="N516"/>
    </row>
    <row r="517" spans="11:14" ht="15.75" customHeight="1">
      <c r="K517" s="98"/>
      <c r="N517"/>
    </row>
    <row r="518" spans="11:14" ht="15.75" customHeight="1">
      <c r="K518" s="98"/>
      <c r="N518"/>
    </row>
    <row r="519" spans="11:14" ht="15.75" customHeight="1">
      <c r="K519" s="98"/>
      <c r="N519"/>
    </row>
    <row r="520" spans="11:14" ht="15.75" customHeight="1">
      <c r="K520" s="98"/>
      <c r="N520"/>
    </row>
    <row r="521" spans="11:14" ht="15.75" customHeight="1">
      <c r="K521" s="98"/>
      <c r="N521"/>
    </row>
    <row r="522" spans="11:14" ht="15.75" customHeight="1">
      <c r="K522" s="98"/>
      <c r="N522"/>
    </row>
    <row r="523" spans="11:14" ht="15.75" customHeight="1">
      <c r="K523" s="98"/>
      <c r="N523"/>
    </row>
    <row r="524" spans="11:14" ht="15.75" customHeight="1">
      <c r="K524" s="98"/>
      <c r="N524"/>
    </row>
    <row r="525" spans="11:14" ht="15.75" customHeight="1">
      <c r="K525" s="98"/>
      <c r="N525"/>
    </row>
    <row r="526" spans="11:14" ht="15.75" customHeight="1">
      <c r="K526" s="98"/>
      <c r="N526"/>
    </row>
    <row r="527" spans="11:14" ht="15.75" customHeight="1">
      <c r="K527" s="98"/>
      <c r="N527"/>
    </row>
    <row r="528" spans="11:14" ht="15.75" customHeight="1">
      <c r="K528" s="98"/>
      <c r="N528"/>
    </row>
    <row r="529" spans="11:14" ht="15.75" customHeight="1">
      <c r="K529" s="98"/>
      <c r="N529"/>
    </row>
    <row r="530" spans="11:14" ht="15.75" customHeight="1">
      <c r="K530" s="98"/>
      <c r="N530"/>
    </row>
    <row r="531" spans="11:14" ht="15.75" customHeight="1">
      <c r="K531" s="98"/>
      <c r="N531"/>
    </row>
    <row r="532" spans="11:14" ht="15.75" customHeight="1">
      <c r="K532" s="98"/>
      <c r="N532"/>
    </row>
    <row r="533" spans="11:14" ht="15.75" customHeight="1">
      <c r="K533" s="98"/>
      <c r="N533"/>
    </row>
    <row r="534" spans="11:14" ht="15.75" customHeight="1">
      <c r="K534" s="98"/>
      <c r="N534"/>
    </row>
    <row r="535" spans="11:14" ht="15.75" customHeight="1">
      <c r="K535" s="98"/>
      <c r="N535"/>
    </row>
    <row r="536" spans="11:14" ht="15.75" customHeight="1">
      <c r="K536" s="98"/>
      <c r="N536"/>
    </row>
    <row r="537" spans="11:14" ht="15.75" customHeight="1">
      <c r="K537" s="98"/>
      <c r="N537"/>
    </row>
    <row r="538" spans="11:14" ht="15.75" customHeight="1">
      <c r="K538" s="98"/>
      <c r="N538"/>
    </row>
    <row r="539" spans="11:14" ht="15.75" customHeight="1">
      <c r="K539" s="98"/>
      <c r="N539"/>
    </row>
    <row r="540" spans="11:14" ht="15.75" customHeight="1">
      <c r="K540" s="98"/>
      <c r="N540"/>
    </row>
    <row r="541" spans="11:14" ht="15.75" customHeight="1">
      <c r="K541" s="98"/>
      <c r="N541"/>
    </row>
    <row r="542" spans="11:14" ht="15.75" customHeight="1">
      <c r="K542" s="98"/>
      <c r="N542"/>
    </row>
    <row r="543" spans="11:14" ht="15.75" customHeight="1">
      <c r="K543" s="98"/>
      <c r="N543"/>
    </row>
    <row r="544" spans="11:14" ht="15.75" customHeight="1">
      <c r="K544" s="98"/>
      <c r="N544"/>
    </row>
    <row r="545" spans="11:14" ht="15.75" customHeight="1">
      <c r="K545" s="98"/>
      <c r="N545"/>
    </row>
    <row r="546" spans="11:14" ht="15.75" customHeight="1">
      <c r="K546" s="98"/>
      <c r="N546"/>
    </row>
    <row r="547" spans="11:14" ht="15.75" customHeight="1">
      <c r="K547" s="98"/>
      <c r="N547"/>
    </row>
    <row r="548" spans="11:14" ht="15.75" customHeight="1">
      <c r="K548" s="98"/>
      <c r="N548"/>
    </row>
    <row r="549" spans="11:14" ht="15.75" customHeight="1">
      <c r="K549" s="98"/>
      <c r="N549"/>
    </row>
    <row r="550" spans="11:14" ht="15.75" customHeight="1">
      <c r="K550" s="98"/>
      <c r="N550"/>
    </row>
    <row r="551" spans="11:14" ht="15.75" customHeight="1">
      <c r="K551" s="98"/>
      <c r="N551"/>
    </row>
    <row r="552" spans="11:14" ht="15.75" customHeight="1">
      <c r="K552" s="98"/>
      <c r="N552"/>
    </row>
    <row r="553" spans="11:14" ht="15.75" customHeight="1">
      <c r="K553" s="98"/>
      <c r="N553"/>
    </row>
    <row r="554" spans="11:14" ht="15.75" customHeight="1">
      <c r="K554" s="98"/>
      <c r="N554"/>
    </row>
    <row r="555" spans="11:14" ht="15.75" customHeight="1">
      <c r="K555" s="98"/>
      <c r="N555"/>
    </row>
    <row r="556" spans="11:14" ht="15.75" customHeight="1">
      <c r="K556" s="98"/>
      <c r="N556"/>
    </row>
    <row r="557" spans="11:14" ht="15.75" customHeight="1">
      <c r="K557" s="98"/>
      <c r="N557"/>
    </row>
    <row r="558" spans="11:14" ht="15.75" customHeight="1">
      <c r="K558" s="98"/>
      <c r="N558"/>
    </row>
    <row r="559" spans="11:14" ht="15.75" customHeight="1">
      <c r="K559" s="98"/>
      <c r="N559"/>
    </row>
    <row r="560" spans="11:14" ht="15.75" customHeight="1">
      <c r="K560" s="98"/>
      <c r="N560"/>
    </row>
    <row r="561" spans="11:14" ht="15.75" customHeight="1">
      <c r="K561" s="98"/>
      <c r="N561"/>
    </row>
    <row r="562" spans="11:14" ht="15.75" customHeight="1">
      <c r="K562" s="98"/>
      <c r="N562"/>
    </row>
    <row r="563" spans="11:14" ht="15.75" customHeight="1">
      <c r="K563" s="98"/>
      <c r="N563"/>
    </row>
    <row r="564" spans="11:14" ht="15.75" customHeight="1">
      <c r="K564" s="98"/>
      <c r="N564"/>
    </row>
    <row r="565" spans="11:14" ht="15.75" customHeight="1">
      <c r="K565" s="98"/>
      <c r="N565"/>
    </row>
    <row r="566" spans="11:14" ht="15.75" customHeight="1">
      <c r="K566" s="98"/>
      <c r="N566"/>
    </row>
    <row r="567" spans="11:14" ht="15.75" customHeight="1">
      <c r="K567" s="98"/>
      <c r="N567"/>
    </row>
    <row r="568" spans="11:14" ht="15.75" customHeight="1">
      <c r="K568" s="98"/>
      <c r="N568"/>
    </row>
    <row r="569" spans="11:14" ht="15.75" customHeight="1">
      <c r="K569" s="98"/>
      <c r="N569"/>
    </row>
    <row r="570" spans="11:14" ht="15.75" customHeight="1">
      <c r="K570" s="98"/>
      <c r="N570"/>
    </row>
    <row r="571" spans="11:14" ht="15.75" customHeight="1">
      <c r="K571" s="98"/>
      <c r="N571"/>
    </row>
    <row r="572" spans="11:14" ht="15.75" customHeight="1">
      <c r="K572" s="98"/>
      <c r="N572"/>
    </row>
    <row r="573" spans="11:14" ht="15.75" customHeight="1">
      <c r="K573" s="98"/>
      <c r="N573"/>
    </row>
    <row r="574" spans="11:14" ht="15.75" customHeight="1">
      <c r="K574" s="98"/>
      <c r="N574"/>
    </row>
    <row r="575" spans="11:14" ht="15.75" customHeight="1">
      <c r="K575" s="98"/>
      <c r="N575"/>
    </row>
    <row r="576" spans="11:14" ht="15.75" customHeight="1">
      <c r="K576" s="98"/>
      <c r="N576"/>
    </row>
    <row r="577" spans="11:14" ht="15.75" customHeight="1">
      <c r="K577" s="98"/>
      <c r="N577"/>
    </row>
    <row r="578" spans="11:14" ht="15.75" customHeight="1">
      <c r="K578" s="98"/>
      <c r="N578"/>
    </row>
    <row r="579" spans="11:14" ht="15.75" customHeight="1">
      <c r="K579" s="98"/>
      <c r="N579"/>
    </row>
  </sheetData>
  <sortState ref="A7:Q46">
    <sortCondition descending="1" ref="P7:P46"/>
  </sortState>
  <mergeCells count="3">
    <mergeCell ref="K5:P5"/>
    <mergeCell ref="B49:G49"/>
    <mergeCell ref="B50:F50"/>
  </mergeCells>
  <dataValidations disablePrompts="1"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2023-11-23T15:03:52Z</dcterms:modified>
</cp:coreProperties>
</file>