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17_1_admin\Desktop\"/>
    </mc:Choice>
  </mc:AlternateContent>
  <bookViews>
    <workbookView xWindow="0" yWindow="0" windowWidth="28800" windowHeight="12330" activeTab="2"/>
  </bookViews>
  <sheets>
    <sheet name="7 класс" sheetId="6" r:id="rId1"/>
    <sheet name="8 класс" sheetId="7" r:id="rId2"/>
    <sheet name="9 класс" sheetId="3" r:id="rId3"/>
    <sheet name="10 класс" sheetId="8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T56" i="8" l="1"/>
  <c r="U56" i="8" s="1"/>
  <c r="T55" i="8"/>
  <c r="U55" i="8" s="1"/>
  <c r="T54" i="8"/>
  <c r="U54" i="8" s="1"/>
  <c r="T53" i="8"/>
  <c r="U53" i="8" s="1"/>
  <c r="T52" i="8"/>
  <c r="U52" i="8" s="1"/>
  <c r="T51" i="8"/>
  <c r="U51" i="8" s="1"/>
  <c r="T50" i="8"/>
  <c r="U50" i="8" s="1"/>
  <c r="T49" i="8"/>
  <c r="U49" i="8" s="1"/>
  <c r="T48" i="8"/>
  <c r="U48" i="8" s="1"/>
  <c r="T47" i="8"/>
  <c r="U47" i="8" s="1"/>
  <c r="T46" i="8"/>
  <c r="U46" i="8" s="1"/>
  <c r="T45" i="8"/>
  <c r="U45" i="8" s="1"/>
  <c r="T44" i="8"/>
  <c r="U44" i="8" s="1"/>
  <c r="T43" i="8"/>
  <c r="U43" i="8" s="1"/>
  <c r="T42" i="8"/>
  <c r="U42" i="8" s="1"/>
  <c r="T41" i="8"/>
  <c r="U41" i="8" s="1"/>
  <c r="T40" i="8"/>
  <c r="U40" i="8" s="1"/>
  <c r="T39" i="8"/>
  <c r="U39" i="8" s="1"/>
  <c r="T38" i="8"/>
  <c r="U38" i="8" s="1"/>
  <c r="T37" i="8"/>
  <c r="U37" i="8" s="1"/>
  <c r="T36" i="8"/>
  <c r="U36" i="8" s="1"/>
  <c r="T35" i="8"/>
  <c r="U35" i="8" s="1"/>
  <c r="T34" i="8"/>
  <c r="U34" i="8" s="1"/>
  <c r="T33" i="8"/>
  <c r="U33" i="8" s="1"/>
  <c r="T32" i="8"/>
  <c r="U32" i="8" s="1"/>
  <c r="T31" i="8"/>
  <c r="U31" i="8" s="1"/>
  <c r="T30" i="8"/>
  <c r="U30" i="8" s="1"/>
  <c r="T29" i="8"/>
  <c r="U29" i="8" s="1"/>
  <c r="T28" i="8"/>
  <c r="U28" i="8" s="1"/>
  <c r="T27" i="8"/>
  <c r="U27" i="8" s="1"/>
  <c r="T26" i="8"/>
  <c r="U26" i="8" s="1"/>
  <c r="T25" i="8"/>
  <c r="U25" i="8" s="1"/>
  <c r="T24" i="8"/>
  <c r="U24" i="8" s="1"/>
  <c r="T23" i="8"/>
  <c r="U23" i="8" s="1"/>
  <c r="T22" i="8"/>
  <c r="U22" i="8" s="1"/>
  <c r="T21" i="8"/>
  <c r="U21" i="8" s="1"/>
  <c r="T20" i="8"/>
  <c r="U20" i="8" s="1"/>
  <c r="T19" i="8"/>
  <c r="U19" i="8" s="1"/>
  <c r="T18" i="8"/>
  <c r="U18" i="8" s="1"/>
  <c r="T17" i="8"/>
  <c r="U17" i="8" s="1"/>
  <c r="T16" i="8"/>
  <c r="U16" i="8" s="1"/>
  <c r="T15" i="8"/>
  <c r="U15" i="8" s="1"/>
  <c r="T14" i="8"/>
  <c r="U14" i="8" s="1"/>
  <c r="T13" i="8"/>
  <c r="U13" i="8" s="1"/>
  <c r="T12" i="8"/>
  <c r="U12" i="8" s="1"/>
  <c r="T11" i="8"/>
  <c r="U11" i="8" s="1"/>
  <c r="T10" i="8"/>
  <c r="U10" i="8" s="1"/>
  <c r="T9" i="8"/>
  <c r="U9" i="8" s="1"/>
  <c r="T8" i="8"/>
  <c r="U8" i="8" s="1"/>
  <c r="T70" i="7"/>
  <c r="U70" i="7" s="1"/>
  <c r="T69" i="7"/>
  <c r="U69" i="7" s="1"/>
  <c r="T68" i="7"/>
  <c r="U68" i="7" s="1"/>
  <c r="T67" i="7"/>
  <c r="U67" i="7" s="1"/>
  <c r="T66" i="7"/>
  <c r="U66" i="7" s="1"/>
  <c r="T65" i="7"/>
  <c r="U65" i="7" s="1"/>
  <c r="T64" i="7"/>
  <c r="U64" i="7" s="1"/>
  <c r="T63" i="7"/>
  <c r="U63" i="7" s="1"/>
  <c r="T62" i="7"/>
  <c r="U62" i="7" s="1"/>
  <c r="T61" i="7"/>
  <c r="U61" i="7" s="1"/>
  <c r="T60" i="7"/>
  <c r="U60" i="7" s="1"/>
  <c r="T59" i="7"/>
  <c r="U59" i="7" s="1"/>
  <c r="T58" i="7"/>
  <c r="U58" i="7" s="1"/>
  <c r="T57" i="7"/>
  <c r="U57" i="7" s="1"/>
  <c r="T56" i="7"/>
  <c r="U56" i="7" s="1"/>
  <c r="T55" i="7"/>
  <c r="U55" i="7" s="1"/>
  <c r="T54" i="7"/>
  <c r="U54" i="7" s="1"/>
  <c r="T53" i="7"/>
  <c r="U53" i="7" s="1"/>
  <c r="T52" i="7"/>
  <c r="U52" i="7" s="1"/>
  <c r="T51" i="7"/>
  <c r="U51" i="7" s="1"/>
  <c r="T50" i="7"/>
  <c r="U50" i="7" s="1"/>
  <c r="T49" i="7"/>
  <c r="U49" i="7" s="1"/>
  <c r="T48" i="7"/>
  <c r="U48" i="7" s="1"/>
  <c r="T47" i="7"/>
  <c r="U47" i="7" s="1"/>
  <c r="T46" i="7"/>
  <c r="U46" i="7" s="1"/>
  <c r="T45" i="7"/>
  <c r="U45" i="7" s="1"/>
  <c r="T44" i="7"/>
  <c r="U44" i="7" s="1"/>
  <c r="T43" i="7"/>
  <c r="U43" i="7" s="1"/>
  <c r="T42" i="7"/>
  <c r="U42" i="7" s="1"/>
  <c r="T41" i="7"/>
  <c r="U41" i="7" s="1"/>
  <c r="T40" i="7"/>
  <c r="U40" i="7" s="1"/>
  <c r="T39" i="7"/>
  <c r="U39" i="7" s="1"/>
  <c r="T38" i="7"/>
  <c r="U38" i="7" s="1"/>
  <c r="T37" i="7"/>
  <c r="U37" i="7" s="1"/>
  <c r="T36" i="7"/>
  <c r="U36" i="7" s="1"/>
  <c r="T35" i="7"/>
  <c r="U35" i="7" s="1"/>
  <c r="T34" i="7"/>
  <c r="U34" i="7" s="1"/>
  <c r="T33" i="7"/>
  <c r="U33" i="7" s="1"/>
  <c r="T32" i="7"/>
  <c r="U32" i="7" s="1"/>
  <c r="T31" i="7"/>
  <c r="U31" i="7" s="1"/>
  <c r="T30" i="7"/>
  <c r="U30" i="7" s="1"/>
  <c r="T29" i="7"/>
  <c r="U29" i="7" s="1"/>
  <c r="T28" i="7"/>
  <c r="U28" i="7" s="1"/>
  <c r="T27" i="7"/>
  <c r="U27" i="7" s="1"/>
  <c r="T26" i="7"/>
  <c r="U26" i="7" s="1"/>
  <c r="T25" i="7"/>
  <c r="U25" i="7" s="1"/>
  <c r="T24" i="7"/>
  <c r="U24" i="7" s="1"/>
  <c r="T23" i="7"/>
  <c r="U23" i="7" s="1"/>
  <c r="T22" i="7"/>
  <c r="U22" i="7" s="1"/>
  <c r="T21" i="7"/>
  <c r="U21" i="7" s="1"/>
  <c r="T20" i="7"/>
  <c r="U20" i="7" s="1"/>
  <c r="T19" i="7"/>
  <c r="U19" i="7" s="1"/>
  <c r="T18" i="7"/>
  <c r="U18" i="7" s="1"/>
  <c r="T17" i="7"/>
  <c r="U17" i="7" s="1"/>
  <c r="T16" i="7"/>
  <c r="U16" i="7" s="1"/>
  <c r="T15" i="7"/>
  <c r="U15" i="7" s="1"/>
  <c r="T14" i="7"/>
  <c r="U14" i="7" s="1"/>
  <c r="T13" i="7"/>
  <c r="U13" i="7" s="1"/>
  <c r="T12" i="7"/>
  <c r="U12" i="7" s="1"/>
  <c r="T11" i="7"/>
  <c r="U11" i="7" s="1"/>
  <c r="T10" i="7"/>
  <c r="U10" i="7" s="1"/>
  <c r="T9" i="7"/>
  <c r="U9" i="7" s="1"/>
  <c r="T8" i="7"/>
  <c r="U8" i="7" s="1"/>
  <c r="U56" i="6"/>
  <c r="T56" i="6"/>
  <c r="T55" i="6"/>
  <c r="U55" i="6" s="1"/>
  <c r="U54" i="6"/>
  <c r="T54" i="6"/>
  <c r="T53" i="6"/>
  <c r="U53" i="6" s="1"/>
  <c r="U52" i="6"/>
  <c r="T52" i="6"/>
  <c r="T51" i="6"/>
  <c r="U51" i="6" s="1"/>
  <c r="U50" i="6"/>
  <c r="T50" i="6"/>
  <c r="T49" i="6"/>
  <c r="U49" i="6" s="1"/>
  <c r="U48" i="6"/>
  <c r="T48" i="6"/>
  <c r="T47" i="6"/>
  <c r="U47" i="6" s="1"/>
  <c r="U46" i="6"/>
  <c r="T46" i="6"/>
  <c r="T45" i="6"/>
  <c r="U45" i="6" s="1"/>
  <c r="U44" i="6"/>
  <c r="T44" i="6"/>
  <c r="T43" i="6"/>
  <c r="U43" i="6" s="1"/>
  <c r="U42" i="6"/>
  <c r="T42" i="6"/>
  <c r="T41" i="6"/>
  <c r="U41" i="6" s="1"/>
  <c r="U40" i="6"/>
  <c r="T40" i="6"/>
  <c r="T39" i="6"/>
  <c r="U39" i="6" s="1"/>
  <c r="U38" i="6"/>
  <c r="T38" i="6"/>
  <c r="T37" i="6"/>
  <c r="U37" i="6" s="1"/>
  <c r="U36" i="6"/>
  <c r="T36" i="6"/>
  <c r="T35" i="6"/>
  <c r="U35" i="6" s="1"/>
  <c r="T34" i="6"/>
  <c r="U34" i="6" s="1"/>
  <c r="T33" i="6"/>
  <c r="U33" i="6" s="1"/>
  <c r="T32" i="6"/>
  <c r="U32" i="6" s="1"/>
  <c r="T31" i="6"/>
  <c r="U31" i="6" s="1"/>
  <c r="T30" i="6"/>
  <c r="U30" i="6" s="1"/>
  <c r="T29" i="6"/>
  <c r="U29" i="6" s="1"/>
  <c r="T28" i="6"/>
  <c r="U28" i="6" s="1"/>
  <c r="T27" i="6"/>
  <c r="U27" i="6" s="1"/>
  <c r="T26" i="6"/>
  <c r="U26" i="6" s="1"/>
  <c r="T25" i="6"/>
  <c r="U25" i="6" s="1"/>
  <c r="T24" i="6"/>
  <c r="U24" i="6" s="1"/>
  <c r="T23" i="6"/>
  <c r="U23" i="6" s="1"/>
  <c r="T22" i="6"/>
  <c r="U22" i="6" s="1"/>
  <c r="T21" i="6"/>
  <c r="U21" i="6" s="1"/>
  <c r="T20" i="6"/>
  <c r="U20" i="6" s="1"/>
  <c r="T19" i="6"/>
  <c r="U19" i="6" s="1"/>
  <c r="T18" i="6"/>
  <c r="U18" i="6" s="1"/>
  <c r="T17" i="6"/>
  <c r="U17" i="6" s="1"/>
  <c r="T16" i="6"/>
  <c r="U16" i="6" s="1"/>
  <c r="T15" i="6"/>
  <c r="U15" i="6" s="1"/>
  <c r="T14" i="6"/>
  <c r="U14" i="6" s="1"/>
  <c r="T13" i="6"/>
  <c r="U13" i="6" s="1"/>
  <c r="T12" i="6"/>
  <c r="U12" i="6" s="1"/>
  <c r="T11" i="6"/>
  <c r="U11" i="6" s="1"/>
  <c r="T10" i="6"/>
  <c r="U10" i="6" s="1"/>
  <c r="T9" i="6"/>
  <c r="U9" i="6" s="1"/>
  <c r="T8" i="6"/>
  <c r="U8" i="6" s="1"/>
  <c r="U28" i="5" l="1"/>
  <c r="V28" i="5" s="1"/>
  <c r="U35" i="5"/>
  <c r="V35" i="5" s="1"/>
  <c r="U57" i="5"/>
  <c r="V57" i="5" s="1"/>
  <c r="T25" i="3" l="1"/>
  <c r="U25" i="3" s="1"/>
  <c r="T36" i="3"/>
  <c r="U36" i="3" s="1"/>
  <c r="T39" i="3"/>
  <c r="U39" i="3" s="1"/>
  <c r="U32" i="5" l="1"/>
  <c r="V32" i="5" s="1"/>
  <c r="U21" i="5"/>
  <c r="V21" i="5" s="1"/>
  <c r="U59" i="5"/>
  <c r="V59" i="5" s="1"/>
  <c r="U64" i="5"/>
  <c r="V64" i="5" s="1"/>
  <c r="U27" i="5"/>
  <c r="V27" i="5" s="1"/>
  <c r="U16" i="5"/>
  <c r="V16" i="5" s="1"/>
  <c r="U41" i="5"/>
  <c r="V41" i="5" s="1"/>
  <c r="U17" i="5"/>
  <c r="V17" i="5" s="1"/>
  <c r="U56" i="5"/>
  <c r="V56" i="5" s="1"/>
  <c r="U26" i="5"/>
  <c r="V26" i="5" s="1"/>
  <c r="U37" i="5"/>
  <c r="V37" i="5" s="1"/>
  <c r="U53" i="5"/>
  <c r="V53" i="5" s="1"/>
  <c r="U38" i="5"/>
  <c r="V38" i="5" s="1"/>
  <c r="U51" i="5"/>
  <c r="V51" i="5" s="1"/>
  <c r="U20" i="5"/>
  <c r="V20" i="5" s="1"/>
  <c r="U31" i="5"/>
  <c r="V31" i="5" s="1"/>
  <c r="U24" i="5"/>
  <c r="V24" i="5" s="1"/>
  <c r="U46" i="5"/>
  <c r="V46" i="5" s="1"/>
  <c r="U52" i="5"/>
  <c r="V52" i="5" s="1"/>
  <c r="U62" i="5"/>
  <c r="V62" i="5" s="1"/>
  <c r="U63" i="5"/>
  <c r="V63" i="5" s="1"/>
  <c r="U36" i="5"/>
  <c r="V36" i="5" s="1"/>
  <c r="U49" i="5"/>
  <c r="V49" i="5" s="1"/>
  <c r="U29" i="5"/>
  <c r="V29" i="5" s="1"/>
  <c r="U19" i="5"/>
  <c r="V19" i="5" s="1"/>
  <c r="U58" i="5"/>
  <c r="V58" i="5" s="1"/>
  <c r="U61" i="5"/>
  <c r="V61" i="5" s="1"/>
  <c r="U42" i="5"/>
  <c r="V42" i="5" s="1"/>
  <c r="U8" i="5"/>
  <c r="V8" i="5" s="1"/>
  <c r="U39" i="5"/>
  <c r="V39" i="5" s="1"/>
  <c r="U50" i="5"/>
  <c r="V50" i="5" s="1"/>
  <c r="U47" i="5"/>
  <c r="V47" i="5" s="1"/>
  <c r="U55" i="5"/>
  <c r="V55" i="5" s="1"/>
  <c r="U13" i="5"/>
  <c r="V13" i="5" s="1"/>
  <c r="U22" i="5"/>
  <c r="V22" i="5" s="1"/>
  <c r="U18" i="5"/>
  <c r="V18" i="5" s="1"/>
  <c r="U23" i="5"/>
  <c r="V23" i="5" s="1"/>
  <c r="U44" i="5"/>
  <c r="V44" i="5" s="1"/>
  <c r="U34" i="5"/>
  <c r="V34" i="5" s="1"/>
  <c r="U15" i="5"/>
  <c r="V15" i="5" s="1"/>
  <c r="U33" i="5"/>
  <c r="V33" i="5" s="1"/>
  <c r="U30" i="5"/>
  <c r="V30" i="5" s="1"/>
  <c r="U40" i="5"/>
  <c r="V40" i="5" s="1"/>
  <c r="U45" i="5"/>
  <c r="V45" i="5" s="1"/>
  <c r="U9" i="5"/>
  <c r="V9" i="5" s="1"/>
  <c r="U54" i="5"/>
  <c r="V54" i="5" s="1"/>
  <c r="U48" i="5"/>
  <c r="V48" i="5" s="1"/>
  <c r="U10" i="5"/>
  <c r="V10" i="5" s="1"/>
  <c r="U25" i="5"/>
  <c r="V25" i="5" s="1"/>
  <c r="U12" i="5"/>
  <c r="V12" i="5" s="1"/>
  <c r="U60" i="5"/>
  <c r="V60" i="5" s="1"/>
  <c r="U65" i="5"/>
  <c r="V65" i="5" s="1"/>
  <c r="U11" i="5"/>
  <c r="V11" i="5" s="1"/>
  <c r="U14" i="5"/>
  <c r="V14" i="5" s="1"/>
  <c r="U43" i="5"/>
  <c r="V43" i="5" s="1"/>
  <c r="T30" i="3"/>
  <c r="U30" i="3" s="1"/>
  <c r="T34" i="3"/>
  <c r="U34" i="3" s="1"/>
  <c r="T19" i="3"/>
  <c r="U19" i="3" s="1"/>
  <c r="T55" i="3"/>
  <c r="U55" i="3" s="1"/>
  <c r="T20" i="3"/>
  <c r="U20" i="3" s="1"/>
  <c r="T24" i="3"/>
  <c r="U24" i="3" s="1"/>
  <c r="T16" i="3"/>
  <c r="U16" i="3" s="1"/>
  <c r="T47" i="3"/>
  <c r="U47" i="3" s="1"/>
  <c r="T26" i="3"/>
  <c r="U26" i="3" s="1"/>
  <c r="T27" i="3"/>
  <c r="U27" i="3" s="1"/>
  <c r="T17" i="3"/>
  <c r="U17" i="3" s="1"/>
  <c r="T53" i="3"/>
  <c r="U53" i="3" s="1"/>
  <c r="T65" i="3"/>
  <c r="U65" i="3" s="1"/>
  <c r="T41" i="3"/>
  <c r="U41" i="3" s="1"/>
  <c r="T69" i="3"/>
  <c r="U69" i="3" s="1"/>
  <c r="T54" i="3"/>
  <c r="U54" i="3" s="1"/>
  <c r="T10" i="3"/>
  <c r="U10" i="3" s="1"/>
  <c r="T15" i="3"/>
  <c r="U15" i="3" s="1"/>
  <c r="T67" i="3"/>
  <c r="U67" i="3" s="1"/>
  <c r="T56" i="3"/>
  <c r="U56" i="3" s="1"/>
  <c r="T22" i="3"/>
  <c r="U22" i="3" s="1"/>
  <c r="T52" i="3"/>
  <c r="U52" i="3" s="1"/>
  <c r="T43" i="3"/>
  <c r="U43" i="3" s="1"/>
  <c r="T61" i="3"/>
  <c r="U61" i="3" s="1"/>
  <c r="T44" i="3"/>
  <c r="U44" i="3" s="1"/>
  <c r="T29" i="3"/>
  <c r="U29" i="3" s="1"/>
  <c r="T37" i="3"/>
  <c r="U37" i="3" s="1"/>
  <c r="T31" i="3"/>
  <c r="U31" i="3" s="1"/>
  <c r="T8" i="3"/>
  <c r="U8" i="3" s="1"/>
  <c r="T48" i="3"/>
  <c r="U48" i="3" s="1"/>
  <c r="T42" i="3"/>
  <c r="U42" i="3" s="1"/>
  <c r="T58" i="3"/>
  <c r="U58" i="3" s="1"/>
  <c r="T21" i="3"/>
  <c r="U21" i="3" s="1"/>
  <c r="T35" i="3"/>
  <c r="U35" i="3" s="1"/>
  <c r="T11" i="3"/>
  <c r="U11" i="3" s="1"/>
  <c r="T57" i="3"/>
  <c r="U57" i="3" s="1"/>
  <c r="T59" i="3"/>
  <c r="U59" i="3" s="1"/>
  <c r="T60" i="3"/>
  <c r="U60" i="3" s="1"/>
  <c r="T23" i="3"/>
  <c r="U23" i="3" s="1"/>
  <c r="T40" i="3"/>
  <c r="U40" i="3" s="1"/>
  <c r="T70" i="3"/>
  <c r="U70" i="3" s="1"/>
  <c r="T32" i="3"/>
  <c r="U32" i="3" s="1"/>
  <c r="T9" i="3"/>
  <c r="U9" i="3" s="1"/>
  <c r="T38" i="3"/>
  <c r="U38" i="3" s="1"/>
  <c r="T66" i="3"/>
  <c r="U66" i="3" s="1"/>
  <c r="T64" i="3"/>
  <c r="U64" i="3" s="1"/>
  <c r="T49" i="3"/>
  <c r="U49" i="3" s="1"/>
  <c r="T50" i="3"/>
  <c r="U50" i="3" s="1"/>
  <c r="T12" i="3"/>
  <c r="U12" i="3" s="1"/>
  <c r="T62" i="3"/>
  <c r="U62" i="3" s="1"/>
  <c r="T68" i="3"/>
  <c r="U68" i="3" s="1"/>
  <c r="T63" i="3"/>
  <c r="U63" i="3" s="1"/>
  <c r="T51" i="3"/>
  <c r="U51" i="3" s="1"/>
  <c r="T18" i="3"/>
  <c r="U18" i="3" s="1"/>
  <c r="T45" i="3"/>
  <c r="U45" i="3" s="1"/>
  <c r="T14" i="3"/>
  <c r="U14" i="3" s="1"/>
  <c r="T33" i="3"/>
  <c r="U33" i="3" s="1"/>
  <c r="T13" i="3"/>
  <c r="U13" i="3" s="1"/>
  <c r="T28" i="3"/>
  <c r="U28" i="3" s="1"/>
  <c r="T46" i="3"/>
  <c r="U46" i="3" s="1"/>
</calcChain>
</file>

<file path=xl/sharedStrings.xml><?xml version="1.0" encoding="utf-8"?>
<sst xmlns="http://schemas.openxmlformats.org/spreadsheetml/2006/main" count="2234" uniqueCount="667">
  <si>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</si>
  <si>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</si>
  <si>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</si>
  <si>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</si>
  <si>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</si>
  <si>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обществознание</t>
  </si>
  <si>
    <t>класс</t>
  </si>
  <si>
    <t>максимальный балл</t>
  </si>
  <si>
    <t>Иванович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</si>
  <si>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</si>
  <si>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</si>
  <si>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</si>
  <si>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</si>
  <si>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</si>
  <si>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</si>
  <si>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</si>
  <si>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</si>
  <si>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</si>
  <si>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</si>
  <si>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</si>
  <si>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</si>
  <si>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Картэнова</t>
  </si>
  <si>
    <t>Карина</t>
  </si>
  <si>
    <t>Сергеевна</t>
  </si>
  <si>
    <t>Хулхачиев</t>
  </si>
  <si>
    <t>Алдар</t>
  </si>
  <si>
    <t>Игоревич</t>
  </si>
  <si>
    <t>Коу</t>
  </si>
  <si>
    <t>Аюка</t>
  </si>
  <si>
    <t>Пэнович</t>
  </si>
  <si>
    <t>Наминова</t>
  </si>
  <si>
    <t>Полина</t>
  </si>
  <si>
    <t>Лиджи</t>
  </si>
  <si>
    <t>Эрдниева</t>
  </si>
  <si>
    <t>Баина</t>
  </si>
  <si>
    <t>Вячеславовна</t>
  </si>
  <si>
    <t>Дарина</t>
  </si>
  <si>
    <t>Анатольевна</t>
  </si>
  <si>
    <t>Эминова</t>
  </si>
  <si>
    <t>Мария</t>
  </si>
  <si>
    <t>Мингияновна</t>
  </si>
  <si>
    <t>Салмаева</t>
  </si>
  <si>
    <t>Милана</t>
  </si>
  <si>
    <t>Романовна</t>
  </si>
  <si>
    <t>Басанова</t>
  </si>
  <si>
    <t>Айлана</t>
  </si>
  <si>
    <t>Саналовна</t>
  </si>
  <si>
    <t>Манджиева</t>
  </si>
  <si>
    <t>Данара</t>
  </si>
  <si>
    <t>Баатровна</t>
  </si>
  <si>
    <t>Кравчук</t>
  </si>
  <si>
    <t>София</t>
  </si>
  <si>
    <t>Витальевна</t>
  </si>
  <si>
    <t>Лозунгов</t>
  </si>
  <si>
    <t>Виталий</t>
  </si>
  <si>
    <t>Антонович</t>
  </si>
  <si>
    <t>Идрисова</t>
  </si>
  <si>
    <t>Энкира</t>
  </si>
  <si>
    <t>Алдаровна</t>
  </si>
  <si>
    <t>Чумпинова</t>
  </si>
  <si>
    <t>Иляна</t>
  </si>
  <si>
    <t>Бадмаевна</t>
  </si>
  <si>
    <t>Нимгирова</t>
  </si>
  <si>
    <t>Анна</t>
  </si>
  <si>
    <t>Алексеевна</t>
  </si>
  <si>
    <t>Роман</t>
  </si>
  <si>
    <t>Викторович</t>
  </si>
  <si>
    <t>Юлия</t>
  </si>
  <si>
    <t>Андреевна</t>
  </si>
  <si>
    <t>Очирова</t>
  </si>
  <si>
    <t>Айса</t>
  </si>
  <si>
    <t>Владиславовна</t>
  </si>
  <si>
    <t>Головкова</t>
  </si>
  <si>
    <t>Ксения</t>
  </si>
  <si>
    <t>Очиров</t>
  </si>
  <si>
    <t>Темир</t>
  </si>
  <si>
    <t>Джангорович</t>
  </si>
  <si>
    <t>Няминова</t>
  </si>
  <si>
    <t>Алина</t>
  </si>
  <si>
    <t>Нарановна</t>
  </si>
  <si>
    <t>Мергеновна</t>
  </si>
  <si>
    <t>Мудракова</t>
  </si>
  <si>
    <t>Лиджиева</t>
  </si>
  <si>
    <t>Натали</t>
  </si>
  <si>
    <t>Урубжуровна</t>
  </si>
  <si>
    <t>Туйдина</t>
  </si>
  <si>
    <t>Александровна</t>
  </si>
  <si>
    <t>Шургучинова</t>
  </si>
  <si>
    <t>Викторовна</t>
  </si>
  <si>
    <t>Амуланга</t>
  </si>
  <si>
    <t>Алашева</t>
  </si>
  <si>
    <t>Виктория</t>
  </si>
  <si>
    <t>Джембеева</t>
  </si>
  <si>
    <t>Заяна</t>
  </si>
  <si>
    <t>Балтыков</t>
  </si>
  <si>
    <t>Дарсен</t>
  </si>
  <si>
    <t>Станиславович</t>
  </si>
  <si>
    <t>Горяева</t>
  </si>
  <si>
    <t>Александра</t>
  </si>
  <si>
    <t>Васильевна</t>
  </si>
  <si>
    <t>Акаева</t>
  </si>
  <si>
    <t>Ланна</t>
  </si>
  <si>
    <t>Данзановна</t>
  </si>
  <si>
    <t>Олеговна</t>
  </si>
  <si>
    <t>Болаева</t>
  </si>
  <si>
    <t>Даяна</t>
  </si>
  <si>
    <t>Болаевна</t>
  </si>
  <si>
    <t>Владимировна</t>
  </si>
  <si>
    <t>Саналович</t>
  </si>
  <si>
    <t>Юрьевна</t>
  </si>
  <si>
    <t>Миронов</t>
  </si>
  <si>
    <t>Данил</t>
  </si>
  <si>
    <t>Валерьевич</t>
  </si>
  <si>
    <t>Трофименко</t>
  </si>
  <si>
    <t>Вероника</t>
  </si>
  <si>
    <t>Николаевна</t>
  </si>
  <si>
    <t>Баулкина</t>
  </si>
  <si>
    <t>Алтана</t>
  </si>
  <si>
    <t>Максим</t>
  </si>
  <si>
    <t>Петрович</t>
  </si>
  <si>
    <t>Авеев</t>
  </si>
  <si>
    <t>Герман</t>
  </si>
  <si>
    <t>Бадмаевич</t>
  </si>
  <si>
    <t>Цыкалов</t>
  </si>
  <si>
    <t>Родион</t>
  </si>
  <si>
    <t>Александрович</t>
  </si>
  <si>
    <t>Лукшанова</t>
  </si>
  <si>
    <t>Валерия</t>
  </si>
  <si>
    <t>Бадмаева</t>
  </si>
  <si>
    <t>Баранова</t>
  </si>
  <si>
    <t>Денисовна</t>
  </si>
  <si>
    <t>Гайсановский</t>
  </si>
  <si>
    <t>Яромир</t>
  </si>
  <si>
    <t>Евгеньевич</t>
  </si>
  <si>
    <t>Очир-Убушаева</t>
  </si>
  <si>
    <t>Энгела</t>
  </si>
  <si>
    <t>Дмитриевна</t>
  </si>
  <si>
    <t>Курдюков</t>
  </si>
  <si>
    <t>Сергей</t>
  </si>
  <si>
    <t>Дмитриевич</t>
  </si>
  <si>
    <t>Чумашкаев</t>
  </si>
  <si>
    <t>Эсен</t>
  </si>
  <si>
    <t>Владимирович</t>
  </si>
  <si>
    <t>Отхонова</t>
  </si>
  <si>
    <t>Кира</t>
  </si>
  <si>
    <t>Хонгоровна</t>
  </si>
  <si>
    <t>Бадма-Халгаев</t>
  </si>
  <si>
    <t>Улюмджиев</t>
  </si>
  <si>
    <t>Эрдем</t>
  </si>
  <si>
    <t>Алексеевич</t>
  </si>
  <si>
    <t>Пузикова</t>
  </si>
  <si>
    <t>Нина</t>
  </si>
  <si>
    <t>Котенов</t>
  </si>
  <si>
    <t>Арслан</t>
  </si>
  <si>
    <t>Наранович</t>
  </si>
  <si>
    <t>Эняева</t>
  </si>
  <si>
    <t>Радна</t>
  </si>
  <si>
    <t>Окчаева</t>
  </si>
  <si>
    <t>Соньн</t>
  </si>
  <si>
    <t>Борисовна</t>
  </si>
  <si>
    <t>% выполнения</t>
  </si>
  <si>
    <t>Муниципалитет</t>
  </si>
  <si>
    <t>Бембеева Виолетта Юрьевна</t>
  </si>
  <si>
    <t>Болдырева Лидия Хулхачиевна</t>
  </si>
  <si>
    <t>Адьянова Зула Лиджиевна</t>
  </si>
  <si>
    <t>Шевенова Светлана Ивановна</t>
  </si>
  <si>
    <t>Михайличенко Дарья Игоревна</t>
  </si>
  <si>
    <t>Ахоькеева Надежда Васильевна</t>
  </si>
  <si>
    <t>Шовгуров Артур Анатольевич</t>
  </si>
  <si>
    <t xml:space="preserve">Эрднигаряева Татьяна Гогаевна </t>
  </si>
  <si>
    <t>Болтырова Тамара Алексеевна</t>
  </si>
  <si>
    <t>Василенко Елена Юрьевна</t>
  </si>
  <si>
    <t>Моллаев Александр Монтаевич</t>
  </si>
  <si>
    <t>Мучкаев Арслан Борисович</t>
  </si>
  <si>
    <t>Логаева Нелля Андреевна</t>
  </si>
  <si>
    <t>Лялина Бая Александровна</t>
  </si>
  <si>
    <t>Басанова Хелия Юрьевна</t>
  </si>
  <si>
    <t>Мамошкин Максим Викторович</t>
  </si>
  <si>
    <t>Кадаева Энкир Владимировна</t>
  </si>
  <si>
    <t>Кичикова Энкр Сангаджиевна</t>
  </si>
  <si>
    <t xml:space="preserve">Хаптхаева Валентина Андреевна </t>
  </si>
  <si>
    <t>моллаев Александр Монтаевич</t>
  </si>
  <si>
    <t>МБОУ "ЭМГ"</t>
  </si>
  <si>
    <t>МБОУ "КНГ им.Кичикова А.Ш."</t>
  </si>
  <si>
    <t>СОШ №3</t>
  </si>
  <si>
    <t>МБОУ СОШ №18 им. Б. Б. Городовикова</t>
  </si>
  <si>
    <t>МБОУ "СОШ№2"</t>
  </si>
  <si>
    <t>МБОУ "СОШ №23 им.Эрдниева П.М."</t>
  </si>
  <si>
    <t>МБОУ "СОШ № 15"</t>
  </si>
  <si>
    <t>МБОУ «СОШ № 17» им. Кугультинова Д.Н.</t>
  </si>
  <si>
    <t>МБОУ "КЭГ"</t>
  </si>
  <si>
    <t>МБОУ "СОШ № 17"      им.Кугультинова Д.Н.</t>
  </si>
  <si>
    <t>МБОУ "СОШ № 21"</t>
  </si>
  <si>
    <t>МБОУ "СОШ №4"</t>
  </si>
  <si>
    <t>МБОУ «СОШ№17» им. Кугультинова Д.Н.</t>
  </si>
  <si>
    <t>Самарина</t>
  </si>
  <si>
    <t>Кирилловна</t>
  </si>
  <si>
    <t>Бамбышева</t>
  </si>
  <si>
    <t>Дольгановна</t>
  </si>
  <si>
    <t>Арнаева</t>
  </si>
  <si>
    <t>Ангира</t>
  </si>
  <si>
    <t>Артур</t>
  </si>
  <si>
    <t>Нимгирович</t>
  </si>
  <si>
    <t>Авдалян</t>
  </si>
  <si>
    <t>Арина</t>
  </si>
  <si>
    <t>Артуровна</t>
  </si>
  <si>
    <t>Самсонова</t>
  </si>
  <si>
    <t>Леонидовна</t>
  </si>
  <si>
    <t>Манджикова</t>
  </si>
  <si>
    <t>Николь</t>
  </si>
  <si>
    <t>Басанговна</t>
  </si>
  <si>
    <t>Мучкаева</t>
  </si>
  <si>
    <t>Аксинья</t>
  </si>
  <si>
    <t>Григорьевна</t>
  </si>
  <si>
    <t>Егоров</t>
  </si>
  <si>
    <t>Баатрович</t>
  </si>
  <si>
    <t>Лиджеев</t>
  </si>
  <si>
    <t>Олег</t>
  </si>
  <si>
    <t>Каземиров</t>
  </si>
  <si>
    <t>Егор</t>
  </si>
  <si>
    <t>Сангаджиев</t>
  </si>
  <si>
    <t>Батаевич</t>
  </si>
  <si>
    <t>Французов</t>
  </si>
  <si>
    <t>Руслан</t>
  </si>
  <si>
    <t>Мукебенова</t>
  </si>
  <si>
    <t>Айтана</t>
  </si>
  <si>
    <t>Володин</t>
  </si>
  <si>
    <t>Даниил</t>
  </si>
  <si>
    <t>Очировна</t>
  </si>
  <si>
    <t>Худжиров</t>
  </si>
  <si>
    <t>Александр</t>
  </si>
  <si>
    <t>Шарафутдинова</t>
  </si>
  <si>
    <t>Ильнуровна</t>
  </si>
  <si>
    <t>Ланцынова</t>
  </si>
  <si>
    <t>Гиляна</t>
  </si>
  <si>
    <t>Халгаева</t>
  </si>
  <si>
    <t>Сангаджиева</t>
  </si>
  <si>
    <t>Анастасия</t>
  </si>
  <si>
    <t>Балуева</t>
  </si>
  <si>
    <t>Джиргала</t>
  </si>
  <si>
    <t>Дорджиевна</t>
  </si>
  <si>
    <t>Мудаева</t>
  </si>
  <si>
    <t>Бааторовна</t>
  </si>
  <si>
    <t>Бембеева</t>
  </si>
  <si>
    <t>Аэлита</t>
  </si>
  <si>
    <t>Евгеньевна</t>
  </si>
  <si>
    <t>Атхаев</t>
  </si>
  <si>
    <t>Леонид</t>
  </si>
  <si>
    <t>Мингиянович</t>
  </si>
  <si>
    <t>Гелеева</t>
  </si>
  <si>
    <t>Цереновна</t>
  </si>
  <si>
    <t>Камилла</t>
  </si>
  <si>
    <t>Бухтинова</t>
  </si>
  <si>
    <t>Аюна</t>
  </si>
  <si>
    <t>Эрдемовна</t>
  </si>
  <si>
    <t>Блохина</t>
  </si>
  <si>
    <t>Санжакова</t>
  </si>
  <si>
    <t>Константиновна</t>
  </si>
  <si>
    <t>Найденова</t>
  </si>
  <si>
    <t>Эрдниевна</t>
  </si>
  <si>
    <t>Джеваджинов</t>
  </si>
  <si>
    <t>Джал</t>
  </si>
  <si>
    <t>Малзанова</t>
  </si>
  <si>
    <t>Альмина</t>
  </si>
  <si>
    <t>Араева</t>
  </si>
  <si>
    <t>Мухлынова</t>
  </si>
  <si>
    <t>Булгун</t>
  </si>
  <si>
    <t>Эдуардовна</t>
  </si>
  <si>
    <t>Ванькаева</t>
  </si>
  <si>
    <t>Рада</t>
  </si>
  <si>
    <t>Кануков</t>
  </si>
  <si>
    <t>Баир</t>
  </si>
  <si>
    <t>Манджиев</t>
  </si>
  <si>
    <t>Айсович</t>
  </si>
  <si>
    <t>Макаркина</t>
  </si>
  <si>
    <t>Женева</t>
  </si>
  <si>
    <t>Евгеньвна</t>
  </si>
  <si>
    <t>Филатова</t>
  </si>
  <si>
    <t>Яна</t>
  </si>
  <si>
    <t>Альбертовна</t>
  </si>
  <si>
    <t>Ученик</t>
  </si>
  <si>
    <t>Петяева</t>
  </si>
  <si>
    <t>Валентиновна</t>
  </si>
  <si>
    <t>Нандышева</t>
  </si>
  <si>
    <t>Аюкаевна</t>
  </si>
  <si>
    <t>Гасандаев</t>
  </si>
  <si>
    <t>Станислав</t>
  </si>
  <si>
    <t>Денисович</t>
  </si>
  <si>
    <t>Босхомджиева</t>
  </si>
  <si>
    <t>Альма</t>
  </si>
  <si>
    <t>Ушанова</t>
  </si>
  <si>
    <t>Баяев</t>
  </si>
  <si>
    <t>Давид</t>
  </si>
  <si>
    <t>Даваева</t>
  </si>
  <si>
    <t>Савровна</t>
  </si>
  <si>
    <t>Эрдни-Горяева</t>
  </si>
  <si>
    <t>Бадушева</t>
  </si>
  <si>
    <t>Эвелина</t>
  </si>
  <si>
    <t>Валерьевна</t>
  </si>
  <si>
    <t>Корсаева</t>
  </si>
  <si>
    <t>Дельгир</t>
  </si>
  <si>
    <t>Бальджикова</t>
  </si>
  <si>
    <t>Манжикова</t>
  </si>
  <si>
    <t>Эмилия</t>
  </si>
  <si>
    <t>Маркеева</t>
  </si>
  <si>
    <t>Азалия</t>
  </si>
  <si>
    <t>Камильевна</t>
  </si>
  <si>
    <t>Тимошева</t>
  </si>
  <si>
    <t>Джангаровна</t>
  </si>
  <si>
    <t>Телемджиева</t>
  </si>
  <si>
    <t>Сяяхля</t>
  </si>
  <si>
    <t>Сергеевич</t>
  </si>
  <si>
    <t>Кермен</t>
  </si>
  <si>
    <t>Санжиева</t>
  </si>
  <si>
    <t>Ангелина</t>
  </si>
  <si>
    <t>Дарима</t>
  </si>
  <si>
    <t>Гаряева</t>
  </si>
  <si>
    <t>Баировна</t>
  </si>
  <si>
    <t>Диана</t>
  </si>
  <si>
    <t>Шарипова</t>
  </si>
  <si>
    <t>Ою</t>
  </si>
  <si>
    <t>Байсана</t>
  </si>
  <si>
    <t>Оконова</t>
  </si>
  <si>
    <t>Оюна</t>
  </si>
  <si>
    <t>Сангаджи-Горяева</t>
  </si>
  <si>
    <t>Хурчиева</t>
  </si>
  <si>
    <t>Батырева</t>
  </si>
  <si>
    <t>Айнура</t>
  </si>
  <si>
    <t>Элина</t>
  </si>
  <si>
    <t>Бюрчиев</t>
  </si>
  <si>
    <t>Алтн</t>
  </si>
  <si>
    <t>МБОУ "СОШ № 2"</t>
  </si>
  <si>
    <t>МБОУ " СОШ №17" им. Кугультинова Д.Н.</t>
  </si>
  <si>
    <t>МБОУ "ЭКГ"</t>
  </si>
  <si>
    <t>МБОУ "РНГ им. преподобного С. Радонежского"</t>
  </si>
  <si>
    <t>МБОУ "СОШ № 20"</t>
  </si>
  <si>
    <t>МБОУ "Элистинский лицей"</t>
  </si>
  <si>
    <t>МБОУ "Элистинский технический лицей"</t>
  </si>
  <si>
    <t>МБОУ"Элистинский технический лицей"</t>
  </si>
  <si>
    <t>МБОУ"Средняя общеобразовательная школа №10"</t>
  </si>
  <si>
    <t>МБОУ "СОШ №8 им. Н. Очирова"</t>
  </si>
  <si>
    <t>МБОУ " СОШ № 17" им. Кугультинова Д.Н.</t>
  </si>
  <si>
    <t>МБОУ "СОШ № 3 им. Сергиенко Н. Г."</t>
  </si>
  <si>
    <t>МБОУ «ЭМГ»</t>
  </si>
  <si>
    <t>Надбитова Галина Саранговна</t>
  </si>
  <si>
    <t>Евстратенко Гиляна Вячеславовна</t>
  </si>
  <si>
    <t xml:space="preserve">Митруев Юрий Викторович </t>
  </si>
  <si>
    <t>Мацакова Светлана Алексеевна</t>
  </si>
  <si>
    <t>Кравцова Мария Александровна</t>
  </si>
  <si>
    <t>Ахонькеева Надежда Васильевна</t>
  </si>
  <si>
    <t>Музраев Байр Борисович</t>
  </si>
  <si>
    <t>Тугусова Светлана Алексеевна</t>
  </si>
  <si>
    <t>Шарманджиева Любовь Борисовна</t>
  </si>
  <si>
    <t>Манцева Кермен Эдуардовна</t>
  </si>
  <si>
    <t>Анжирова Софья Сергеевна</t>
  </si>
  <si>
    <t>Джалаева Амуланга Саналовна</t>
  </si>
  <si>
    <t>Васляева Людмила Дмитриевна</t>
  </si>
  <si>
    <t>Молоканов Арслан Даваевич</t>
  </si>
  <si>
    <t>Пипенко Сергей Викторович</t>
  </si>
  <si>
    <t>Опуева Валентина Алгаевна</t>
  </si>
  <si>
    <t>Марзаева Марина Борисовна</t>
  </si>
  <si>
    <t>Шалхаева Гиляна Вячеславовна</t>
  </si>
  <si>
    <t>Нуркаева Галина Сергеевна</t>
  </si>
  <si>
    <t>ж</t>
  </si>
  <si>
    <t>Бадмаев</t>
  </si>
  <si>
    <t>Менгиянович</t>
  </si>
  <si>
    <t>Инесса</t>
  </si>
  <si>
    <t>Базырова</t>
  </si>
  <si>
    <t>Сипирова</t>
  </si>
  <si>
    <t>Аина</t>
  </si>
  <si>
    <t>Батровна</t>
  </si>
  <si>
    <t>Цохуров</t>
  </si>
  <si>
    <t>Эрдни</t>
  </si>
  <si>
    <t>Шанаева</t>
  </si>
  <si>
    <t>Руслановна</t>
  </si>
  <si>
    <t>Аюр</t>
  </si>
  <si>
    <t>Куканов</t>
  </si>
  <si>
    <t>Очир</t>
  </si>
  <si>
    <t>Джангарович</t>
  </si>
  <si>
    <t>Шоваева</t>
  </si>
  <si>
    <t>Аралтановна</t>
  </si>
  <si>
    <t>Мангашов</t>
  </si>
  <si>
    <t>Владислав</t>
  </si>
  <si>
    <t>Витальевич</t>
  </si>
  <si>
    <t>Кагалтынова</t>
  </si>
  <si>
    <t>Болдырева</t>
  </si>
  <si>
    <t>Чолудаева</t>
  </si>
  <si>
    <t>Энкир</t>
  </si>
  <si>
    <t>Ольга</t>
  </si>
  <si>
    <t>Коворов</t>
  </si>
  <si>
    <t>Алан</t>
  </si>
  <si>
    <t>Четырова</t>
  </si>
  <si>
    <t>Сайина</t>
  </si>
  <si>
    <t>Лиджанов</t>
  </si>
  <si>
    <t>Бадминова</t>
  </si>
  <si>
    <t>Санзыров</t>
  </si>
  <si>
    <t>Эльвег</t>
  </si>
  <si>
    <t>Бугаев</t>
  </si>
  <si>
    <t>Никита</t>
  </si>
  <si>
    <t>Елизавета</t>
  </si>
  <si>
    <t>Карлова</t>
  </si>
  <si>
    <t>Сафронова</t>
  </si>
  <si>
    <t>Елена</t>
  </si>
  <si>
    <t>Мощенко</t>
  </si>
  <si>
    <t>Егоровна</t>
  </si>
  <si>
    <t>Ангрикова</t>
  </si>
  <si>
    <t>Ариана</t>
  </si>
  <si>
    <t>Чеканова</t>
  </si>
  <si>
    <t>Мучиринова</t>
  </si>
  <si>
    <t>Кристина</t>
  </si>
  <si>
    <t>Игоревна</t>
  </si>
  <si>
    <t>Доржеева</t>
  </si>
  <si>
    <t>Жужаев</t>
  </si>
  <si>
    <t>Романович</t>
  </si>
  <si>
    <t>Борисова</t>
  </si>
  <si>
    <t>Некенова</t>
  </si>
  <si>
    <t>Лариса</t>
  </si>
  <si>
    <t>Убушаева</t>
  </si>
  <si>
    <t>Ткачёв</t>
  </si>
  <si>
    <t>Кирилл</t>
  </si>
  <si>
    <t>Полухина</t>
  </si>
  <si>
    <t>Корнякова</t>
  </si>
  <si>
    <t>Ирина</t>
  </si>
  <si>
    <t>Бондаренко</t>
  </si>
  <si>
    <t>Марьям</t>
  </si>
  <si>
    <t>Сагъяева</t>
  </si>
  <si>
    <t>Батыргалиевна</t>
  </si>
  <si>
    <t>Шаповалова</t>
  </si>
  <si>
    <t>Марина</t>
  </si>
  <si>
    <t>Мергульчиева</t>
  </si>
  <si>
    <t>Намджила</t>
  </si>
  <si>
    <t>Кадацкий</t>
  </si>
  <si>
    <t>Павел</t>
  </si>
  <si>
    <t>Андреевич</t>
  </si>
  <si>
    <t>Васильева</t>
  </si>
  <si>
    <t>Чакаев</t>
  </si>
  <si>
    <t>Шурганова</t>
  </si>
  <si>
    <t>Адьяновна</t>
  </si>
  <si>
    <t>Бадмахалгаева</t>
  </si>
  <si>
    <t>Баазровна</t>
  </si>
  <si>
    <t>Четверткова</t>
  </si>
  <si>
    <t>Софья</t>
  </si>
  <si>
    <t>Баджаев</t>
  </si>
  <si>
    <t>Данир</t>
  </si>
  <si>
    <t>Французова</t>
  </si>
  <si>
    <t>Аркинчеева</t>
  </si>
  <si>
    <t>Аяна</t>
  </si>
  <si>
    <t>Ханчаева</t>
  </si>
  <si>
    <t>Хохлышева</t>
  </si>
  <si>
    <t>Коклаева</t>
  </si>
  <si>
    <t>Радиевна</t>
  </si>
  <si>
    <t>Чурюмов</t>
  </si>
  <si>
    <t>Дамир</t>
  </si>
  <si>
    <t>Чингисович</t>
  </si>
  <si>
    <t>Константинович</t>
  </si>
  <si>
    <t>Басангов</t>
  </si>
  <si>
    <t>Данзан</t>
  </si>
  <si>
    <t>Алексей</t>
  </si>
  <si>
    <t>Санджиевич</t>
  </si>
  <si>
    <t>Татьяна</t>
  </si>
  <si>
    <t>Арсланговна</t>
  </si>
  <si>
    <t>Тимур</t>
  </si>
  <si>
    <t>25.12.2008</t>
  </si>
  <si>
    <t>05.07.2008</t>
  </si>
  <si>
    <t>МБОУ "Элистинский лицей</t>
  </si>
  <si>
    <t>МБОУ "СОШ № 17"             им.Кугультинова Д.Н.</t>
  </si>
  <si>
    <t>МБОУ ЭМГ</t>
  </si>
  <si>
    <t>МБОУ "СОШ №15"</t>
  </si>
  <si>
    <t>МБОУ "СОШ 12"</t>
  </si>
  <si>
    <t>Манцаева Татьяна Борисовна</t>
  </si>
  <si>
    <t>Бордаева Данара Геннадьевна</t>
  </si>
  <si>
    <t>Отыкова Ольга Николаевна</t>
  </si>
  <si>
    <t>Джуканова Данара Николаевна</t>
  </si>
  <si>
    <t>Эрдниев Мингиян Александрович</t>
  </si>
  <si>
    <t>Шармаджиева Любовь Борисовна</t>
  </si>
  <si>
    <t>Мацакова Светлана Алексевна</t>
  </si>
  <si>
    <t>Катышкина Елизавета Анатольевна</t>
  </si>
  <si>
    <t>Боваев Чингис Мингиянович</t>
  </si>
  <si>
    <t>Донгруппова Анастасия Олеговна</t>
  </si>
  <si>
    <t>Манджиев Чингис Борисович</t>
  </si>
  <si>
    <t>Сагипова Тамара Дорджиевна</t>
  </si>
  <si>
    <t>Зундугинов Борис Санжинович</t>
  </si>
  <si>
    <t>Каткаев Виктор Викторович</t>
  </si>
  <si>
    <t>Буваева</t>
  </si>
  <si>
    <t>Алена</t>
  </si>
  <si>
    <t>Хаванговна</t>
  </si>
  <si>
    <t>Секенова</t>
  </si>
  <si>
    <t>Флер</t>
  </si>
  <si>
    <t>Мукеева</t>
  </si>
  <si>
    <t>Максимовна</t>
  </si>
  <si>
    <t>Басангович</t>
  </si>
  <si>
    <t>Дертеева</t>
  </si>
  <si>
    <t>Букшургинов</t>
  </si>
  <si>
    <t>Константин</t>
  </si>
  <si>
    <t>Хамирова</t>
  </si>
  <si>
    <t>Эльзата</t>
  </si>
  <si>
    <t>Кекеева</t>
  </si>
  <si>
    <t>Шовунова</t>
  </si>
  <si>
    <t>Лавысова</t>
  </si>
  <si>
    <t>Утнасуновна</t>
  </si>
  <si>
    <t>Кевельдженова</t>
  </si>
  <si>
    <t>Михайловна</t>
  </si>
  <si>
    <t>Станиславовна</t>
  </si>
  <si>
    <t>Сорокина</t>
  </si>
  <si>
    <t>Акименко</t>
  </si>
  <si>
    <t>Мукубенова</t>
  </si>
  <si>
    <t>Обушиева</t>
  </si>
  <si>
    <t>Дорджи-Горяева</t>
  </si>
  <si>
    <t>Насонова</t>
  </si>
  <si>
    <t>Батаевна</t>
  </si>
  <si>
    <t>Свечкарева</t>
  </si>
  <si>
    <t>Босхомджиев</t>
  </si>
  <si>
    <t>Санчир</t>
  </si>
  <si>
    <t>Церенова</t>
  </si>
  <si>
    <t>Ханинова</t>
  </si>
  <si>
    <t>Надежда</t>
  </si>
  <si>
    <t>Арашаевна</t>
  </si>
  <si>
    <t>Эрднеева</t>
  </si>
  <si>
    <t>Очирович</t>
  </si>
  <si>
    <t>Эрендженов</t>
  </si>
  <si>
    <t>Онкоров</t>
  </si>
  <si>
    <t>Номто</t>
  </si>
  <si>
    <t>Чингеева</t>
  </si>
  <si>
    <t>Лиджиевна</t>
  </si>
  <si>
    <t>Чонаева</t>
  </si>
  <si>
    <t>Очиргоряева</t>
  </si>
  <si>
    <t>Сангаева</t>
  </si>
  <si>
    <t>Кирсановна</t>
  </si>
  <si>
    <t>Брюгдикова</t>
  </si>
  <si>
    <t>Алювина</t>
  </si>
  <si>
    <t>Басановна</t>
  </si>
  <si>
    <t>Муева</t>
  </si>
  <si>
    <t>Мигмировна</t>
  </si>
  <si>
    <t>Дина</t>
  </si>
  <si>
    <t>Очир-Горяевна</t>
  </si>
  <si>
    <t>Малзанов</t>
  </si>
  <si>
    <t>Эльдар</t>
  </si>
  <si>
    <t>Пихтурова</t>
  </si>
  <si>
    <t>Виталина</t>
  </si>
  <si>
    <t>Санан</t>
  </si>
  <si>
    <t>Андраев</t>
  </si>
  <si>
    <t>Савр</t>
  </si>
  <si>
    <t>Бараева</t>
  </si>
  <si>
    <t>Шаплиева</t>
  </si>
  <si>
    <t>Тимуровна</t>
  </si>
  <si>
    <t>Герензел</t>
  </si>
  <si>
    <t>Юрьевич</t>
  </si>
  <si>
    <t>Мергенович</t>
  </si>
  <si>
    <t>Сангаджиевич</t>
  </si>
  <si>
    <t>Хонгорович</t>
  </si>
  <si>
    <t>МБОУ "Средняя общеобразовательная школа №15"</t>
  </si>
  <si>
    <t>МБОУ «СОШ №18»</t>
  </si>
  <si>
    <t xml:space="preserve">МБОУ "СОШ №23 им.Эрдниева П.М." </t>
  </si>
  <si>
    <t>МБОУ "СОШ№17" им.Кугультинова Д.Н.</t>
  </si>
  <si>
    <t>Инджиров</t>
  </si>
  <si>
    <t>Убушаев</t>
  </si>
  <si>
    <t>Николай</t>
  </si>
  <si>
    <t>Булыкова</t>
  </si>
  <si>
    <t>Одгаева</t>
  </si>
  <si>
    <t>Кокунцыкова</t>
  </si>
  <si>
    <t>Мусаева</t>
  </si>
  <si>
    <t>Амбадыкова</t>
  </si>
  <si>
    <t>Шарашкина</t>
  </si>
  <si>
    <t>Анддреевна</t>
  </si>
  <si>
    <t>Ширинов</t>
  </si>
  <si>
    <t>Ожелдыков</t>
  </si>
  <si>
    <t>Сарман</t>
  </si>
  <si>
    <t>Габуншина</t>
  </si>
  <si>
    <t>Оргадыков</t>
  </si>
  <si>
    <t>Харцхаев</t>
  </si>
  <si>
    <t>Илья</t>
  </si>
  <si>
    <t>Вечеславович</t>
  </si>
  <si>
    <t>Цеденова</t>
  </si>
  <si>
    <t>Зайкина</t>
  </si>
  <si>
    <t>Лактионова</t>
  </si>
  <si>
    <t>Джангоровна</t>
  </si>
  <si>
    <t>Канинова</t>
  </si>
  <si>
    <t>Овчарова</t>
  </si>
  <si>
    <t>Дольган</t>
  </si>
  <si>
    <t>Стрижакова</t>
  </si>
  <si>
    <t>Азыдова</t>
  </si>
  <si>
    <t>Тюрбейева</t>
  </si>
  <si>
    <t>Чимбеева</t>
  </si>
  <si>
    <t>Колодько</t>
  </si>
  <si>
    <t>Чимидова</t>
  </si>
  <si>
    <t>Мучеряева</t>
  </si>
  <si>
    <t>Улановна</t>
  </si>
  <si>
    <t>Бадаева</t>
  </si>
  <si>
    <t>Баталаева</t>
  </si>
  <si>
    <t>Таира</t>
  </si>
  <si>
    <t>Джигинова</t>
  </si>
  <si>
    <t>Овадыкова</t>
  </si>
  <si>
    <t>Заяновна</t>
  </si>
  <si>
    <t>Кононов</t>
  </si>
  <si>
    <t>Шараев</t>
  </si>
  <si>
    <t>Гаряевна</t>
  </si>
  <si>
    <t>Бурлыкова</t>
  </si>
  <si>
    <t>Бамбушева</t>
  </si>
  <si>
    <t>Алиева</t>
  </si>
  <si>
    <t>Менкеева</t>
  </si>
  <si>
    <t>Милена</t>
  </si>
  <si>
    <t>Онаева</t>
  </si>
  <si>
    <t>Коробейникова</t>
  </si>
  <si>
    <t>Косыченко</t>
  </si>
  <si>
    <t>Леонидович</t>
  </si>
  <si>
    <t>Убушиев</t>
  </si>
  <si>
    <t>Евгений</t>
  </si>
  <si>
    <t>Кектышева</t>
  </si>
  <si>
    <t>Дельгира</t>
  </si>
  <si>
    <t>Цагана</t>
  </si>
  <si>
    <t>Мамутов</t>
  </si>
  <si>
    <t>0310.2006</t>
  </si>
  <si>
    <t>17.08.2007</t>
  </si>
  <si>
    <t>10.08.2007</t>
  </si>
  <si>
    <t>МБОУ "СОШ №2"</t>
  </si>
  <si>
    <t>Бордаева Донара Геннадьевна</t>
  </si>
  <si>
    <t>Сангаджиев Чингис Геннадьевич</t>
  </si>
  <si>
    <t xml:space="preserve">Шарманджиева Любовь Борисовна </t>
  </si>
  <si>
    <t>Усалко Марина Владимировна</t>
  </si>
  <si>
    <t>Павлов Джангар Борисович</t>
  </si>
  <si>
    <t>Саткуева Раиса Манджиевна</t>
  </si>
  <si>
    <t xml:space="preserve">Манджиева Евгения Владимировна </t>
  </si>
  <si>
    <t>Тоташев Санджи Владимирович</t>
  </si>
  <si>
    <t xml:space="preserve">Миндяев Михаил Юрьевич </t>
  </si>
  <si>
    <t>06.08..2010</t>
  </si>
  <si>
    <t>02.15.2010</t>
  </si>
  <si>
    <t>Эренженова</t>
  </si>
  <si>
    <t>Джогаевна</t>
  </si>
  <si>
    <t xml:space="preserve">Эренценов </t>
  </si>
  <si>
    <t xml:space="preserve">Бадмаева </t>
  </si>
  <si>
    <t>Ивановна</t>
  </si>
  <si>
    <t>Чумудова</t>
  </si>
  <si>
    <t>Оргаева</t>
  </si>
  <si>
    <t>Наяна</t>
  </si>
  <si>
    <t>призер</t>
  </si>
  <si>
    <t>победитель</t>
  </si>
  <si>
    <t>Председатель жюри</t>
  </si>
  <si>
    <t>Амаева Д.В.</t>
  </si>
  <si>
    <t>члены жюри</t>
  </si>
  <si>
    <t>Горяев М.С.</t>
  </si>
  <si>
    <t>Кальдинова Г.П.</t>
  </si>
  <si>
    <t>Очиров Б.В.</t>
  </si>
  <si>
    <t>Мухлаева Д.Ю.</t>
  </si>
  <si>
    <t>Колдаева Ц.Ц.</t>
  </si>
  <si>
    <t>Болтырова Т.А.</t>
  </si>
  <si>
    <t>Нуркаева Г.С.</t>
  </si>
  <si>
    <t>Опуева В.А.</t>
  </si>
  <si>
    <t>Манцева К.Э.</t>
  </si>
  <si>
    <t>Надбитова Г.С.</t>
  </si>
  <si>
    <t>Сангаджиев Ч.Г.</t>
  </si>
  <si>
    <t xml:space="preserve">Очиров </t>
  </si>
  <si>
    <t xml:space="preserve">Эрдниева </t>
  </si>
  <si>
    <t>Победитель</t>
  </si>
  <si>
    <t>Результаты проведения муниципального этапа  Всероссийской олимпиады школьников в 2023-2024 уг.</t>
  </si>
  <si>
    <t>МБОУ "РНГ им. преподобного  С. Радонежского"</t>
  </si>
  <si>
    <t>Призер</t>
  </si>
  <si>
    <t>Мучкинова</t>
  </si>
  <si>
    <t>Герел</t>
  </si>
  <si>
    <t>Кадаева Энкира Владимировна</t>
  </si>
  <si>
    <t>Альчаева</t>
  </si>
  <si>
    <t>Сареев</t>
  </si>
  <si>
    <t>Арсланович</t>
  </si>
  <si>
    <t>Катышкина Елизовета Анатольевна</t>
  </si>
  <si>
    <t>Бадгаева</t>
  </si>
  <si>
    <t>Бюрчиева</t>
  </si>
  <si>
    <t>Санджиевна</t>
  </si>
  <si>
    <t>Баатыровна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</si>
</sst>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/mm/yy"/>
    <numFmt numFmtId="166" formatCode="0.0"/>
    <numFmt numFmtId="167" formatCode="0.0%"/>
  </numFmts>
  <fonts count="25">
    <font>
      <sz val="10"/>
      <color rgb="FF000000"/>
      <name val="Arial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1A1A1A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  <scheme val="minor"/>
    </font>
    <font>
      <sz val="10"/>
      <name val="Arial Cyr"/>
      <charset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0"/>
      <color rgb="FF000000"/>
      <name val="Arial"/>
      <scheme val="minor"/>
    </font>
    <font>
      <sz val="11"/>
      <color rgb="FF2C2D2E"/>
      <name val="Arial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10" fillId="0" borderId="0"/>
    <xf numFmtId="0" fontId="12" fillId="0" borderId="0"/>
    <xf numFmtId="0" fontId="16" fillId="0" borderId="0"/>
    <xf numFmtId="9" fontId="23" fillId="0" borderId="0" applyFont="0" applyFill="0" applyBorder="0" applyAlignment="0" applyProtection="0"/>
  </cellStyleXfs>
  <cellXfs count="274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1" fillId="0" borderId="1" xfId="0" applyFont="1" applyBorder="1" applyAlignment="1"/>
    <xf numFmtId="0" fontId="1" fillId="3" borderId="1" xfId="0" applyFont="1" applyFill="1" applyBorder="1" applyAlignme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4" borderId="1" xfId="0" applyFont="1" applyFill="1" applyBorder="1" applyAlignment="1"/>
    <xf numFmtId="164" fontId="1" fillId="0" borderId="1" xfId="0" applyNumberFormat="1" applyFont="1" applyBorder="1" applyAlignment="1"/>
    <xf numFmtId="0" fontId="3" fillId="5" borderId="1" xfId="0" applyFont="1" applyFill="1" applyBorder="1" applyAlignment="1"/>
    <xf numFmtId="164" fontId="3" fillId="5" borderId="1" xfId="0" applyNumberFormat="1" applyFont="1" applyFill="1" applyBorder="1" applyAlignment="1"/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" fillId="5" borderId="1" xfId="0" applyFont="1" applyFill="1" applyBorder="1" applyAlignment="1"/>
    <xf numFmtId="0" fontId="1" fillId="5" borderId="0" xfId="0" applyFont="1" applyFill="1" applyAlignment="1"/>
    <xf numFmtId="0" fontId="1" fillId="5" borderId="1" xfId="0" applyFont="1" applyFill="1" applyBorder="1" applyAlignment="1"/>
    <xf numFmtId="0" fontId="4" fillId="5" borderId="0" xfId="0" applyFont="1" applyFill="1"/>
    <xf numFmtId="0" fontId="2" fillId="5" borderId="1" xfId="0" applyFont="1" applyFill="1" applyBorder="1" applyAlignment="1">
      <alignment horizontal="left"/>
    </xf>
    <xf numFmtId="0" fontId="1" fillId="5" borderId="1" xfId="0" applyFont="1" applyFill="1" applyBorder="1" applyAlignment="1"/>
    <xf numFmtId="164" fontId="1" fillId="5" borderId="1" xfId="0" applyNumberFormat="1" applyFont="1" applyFill="1" applyBorder="1" applyAlignment="1"/>
    <xf numFmtId="0" fontId="6" fillId="6" borderId="2" xfId="1" applyFont="1" applyFill="1" applyBorder="1" applyAlignment="1">
      <alignment horizontal="left" vertical="top"/>
    </xf>
    <xf numFmtId="0" fontId="7" fillId="6" borderId="2" xfId="1" applyFont="1" applyFill="1" applyBorder="1" applyAlignment="1">
      <alignment horizontal="left" vertical="top" wrapText="1"/>
    </xf>
    <xf numFmtId="0" fontId="8" fillId="6" borderId="2" xfId="1" applyFont="1" applyFill="1" applyBorder="1" applyAlignment="1">
      <alignment horizontal="left" vertical="top" wrapText="1"/>
    </xf>
    <xf numFmtId="0" fontId="6" fillId="6" borderId="2" xfId="1" applyFont="1" applyFill="1" applyBorder="1" applyAlignment="1">
      <alignment horizontal="left" vertical="top" wrapText="1"/>
    </xf>
    <xf numFmtId="0" fontId="6" fillId="6" borderId="2" xfId="1" applyFont="1" applyFill="1" applyBorder="1" applyAlignment="1">
      <alignment horizontal="left" wrapText="1"/>
    </xf>
    <xf numFmtId="0" fontId="6" fillId="6" borderId="2" xfId="2" applyFont="1" applyFill="1" applyBorder="1" applyAlignment="1">
      <alignment horizontal="left" vertical="center" wrapText="1"/>
    </xf>
    <xf numFmtId="0" fontId="6" fillId="6" borderId="2" xfId="2" applyFont="1" applyFill="1" applyBorder="1" applyAlignment="1">
      <alignment horizontal="left"/>
    </xf>
    <xf numFmtId="0" fontId="6" fillId="6" borderId="2" xfId="1" applyFont="1" applyFill="1" applyBorder="1" applyAlignment="1">
      <alignment horizontal="left"/>
    </xf>
    <xf numFmtId="0" fontId="6" fillId="6" borderId="2" xfId="3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center"/>
    </xf>
    <xf numFmtId="0" fontId="0" fillId="0" borderId="2" xfId="0" applyFont="1" applyBorder="1" applyAlignment="1"/>
    <xf numFmtId="0" fontId="15" fillId="0" borderId="2" xfId="0" applyFont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/>
    <xf numFmtId="0" fontId="6" fillId="7" borderId="2" xfId="1" applyFont="1" applyFill="1" applyBorder="1" applyAlignment="1">
      <alignment horizontal="left" vertical="top" wrapText="1"/>
    </xf>
    <xf numFmtId="0" fontId="6" fillId="7" borderId="2" xfId="1" applyFont="1" applyFill="1" applyBorder="1" applyAlignment="1">
      <alignment horizontal="left" wrapText="1"/>
    </xf>
    <xf numFmtId="0" fontId="0" fillId="0" borderId="2" xfId="0" applyFont="1" applyBorder="1" applyAlignment="1">
      <alignment horizontal="center" vertical="center"/>
    </xf>
    <xf numFmtId="0" fontId="6" fillId="6" borderId="2" xfId="3" applyFont="1" applyFill="1" applyBorder="1" applyAlignment="1">
      <alignment horizontal="left" wrapText="1"/>
    </xf>
    <xf numFmtId="0" fontId="6" fillId="6" borderId="2" xfId="2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6" fillId="6" borderId="3" xfId="1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center" vertical="top"/>
    </xf>
    <xf numFmtId="0" fontId="6" fillId="0" borderId="2" xfId="1" applyFont="1" applyBorder="1" applyAlignment="1">
      <alignment vertical="top"/>
    </xf>
    <xf numFmtId="0" fontId="6" fillId="0" borderId="2" xfId="1" applyFont="1" applyBorder="1" applyAlignment="1">
      <alignment vertical="top" wrapText="1"/>
    </xf>
    <xf numFmtId="0" fontId="6" fillId="0" borderId="2" xfId="1" applyFont="1" applyBorder="1" applyAlignment="1">
      <alignment wrapText="1"/>
    </xf>
    <xf numFmtId="0" fontId="6" fillId="0" borderId="2" xfId="1" applyFont="1" applyFill="1" applyBorder="1" applyAlignment="1">
      <alignment vertical="top" wrapText="1"/>
    </xf>
    <xf numFmtId="0" fontId="6" fillId="0" borderId="2" xfId="3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14" fontId="6" fillId="0" borderId="2" xfId="1" applyNumberFormat="1" applyFont="1" applyBorder="1" applyAlignment="1">
      <alignment horizontal="center" vertical="top"/>
    </xf>
    <xf numFmtId="14" fontId="6" fillId="0" borderId="2" xfId="1" applyNumberFormat="1" applyFont="1" applyBorder="1" applyAlignment="1">
      <alignment horizontal="center" vertical="top" wrapText="1"/>
    </xf>
    <xf numFmtId="14" fontId="6" fillId="0" borderId="2" xfId="2" applyNumberFormat="1" applyFont="1" applyBorder="1" applyAlignment="1">
      <alignment horizontal="center" vertical="top" wrapText="1"/>
    </xf>
    <xf numFmtId="164" fontId="6" fillId="0" borderId="2" xfId="3" applyNumberFormat="1" applyFont="1" applyBorder="1" applyAlignment="1">
      <alignment horizontal="center" vertical="top" wrapText="1"/>
    </xf>
    <xf numFmtId="164" fontId="6" fillId="0" borderId="2" xfId="3" applyNumberFormat="1" applyFont="1" applyBorder="1" applyAlignment="1">
      <alignment horizontal="center" vertical="top"/>
    </xf>
    <xf numFmtId="14" fontId="9" fillId="0" borderId="2" xfId="0" applyNumberFormat="1" applyFont="1" applyBorder="1" applyAlignment="1">
      <alignment horizontal="center" vertical="top"/>
    </xf>
    <xf numFmtId="14" fontId="6" fillId="0" borderId="2" xfId="2" applyNumberFormat="1" applyFont="1" applyBorder="1" applyAlignment="1">
      <alignment horizontal="center" vertical="top"/>
    </xf>
    <xf numFmtId="14" fontId="9" fillId="8" borderId="2" xfId="0" applyNumberFormat="1" applyFont="1" applyFill="1" applyBorder="1" applyAlignment="1">
      <alignment horizontal="center" vertical="top" wrapText="1"/>
    </xf>
    <xf numFmtId="14" fontId="9" fillId="0" borderId="2" xfId="0" applyNumberFormat="1" applyFont="1" applyBorder="1" applyAlignment="1">
      <alignment horizontal="center" vertical="top" wrapText="1"/>
    </xf>
    <xf numFmtId="0" fontId="8" fillId="0" borderId="2" xfId="1" applyFont="1" applyBorder="1" applyAlignment="1">
      <alignment vertical="top" wrapText="1"/>
    </xf>
    <xf numFmtId="0" fontId="6" fillId="0" borderId="2" xfId="2" applyFont="1" applyBorder="1" applyAlignment="1">
      <alignment vertical="top" wrapText="1"/>
    </xf>
    <xf numFmtId="0" fontId="6" fillId="0" borderId="2" xfId="3" applyFont="1" applyBorder="1" applyAlignment="1">
      <alignment vertical="top" shrinkToFit="1"/>
    </xf>
    <xf numFmtId="0" fontId="6" fillId="0" borderId="2" xfId="1" applyFont="1" applyFill="1" applyBorder="1" applyAlignment="1">
      <alignment vertical="top"/>
    </xf>
    <xf numFmtId="0" fontId="9" fillId="0" borderId="2" xfId="0" applyFont="1" applyBorder="1" applyAlignment="1">
      <alignment vertical="top"/>
    </xf>
    <xf numFmtId="0" fontId="9" fillId="0" borderId="2" xfId="0" applyFont="1" applyBorder="1" applyAlignment="1">
      <alignment horizontal="left" vertical="top" wrapText="1"/>
    </xf>
    <xf numFmtId="0" fontId="6" fillId="0" borderId="9" xfId="2" applyFont="1" applyBorder="1" applyAlignment="1">
      <alignment vertical="top" wrapText="1"/>
    </xf>
    <xf numFmtId="0" fontId="6" fillId="0" borderId="2" xfId="1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0" fontId="13" fillId="0" borderId="2" xfId="0" applyFont="1" applyBorder="1" applyAlignment="1">
      <alignment vertical="top"/>
    </xf>
    <xf numFmtId="0" fontId="6" fillId="0" borderId="2" xfId="0" applyFont="1" applyBorder="1" applyAlignment="1">
      <alignment wrapText="1"/>
    </xf>
    <xf numFmtId="0" fontId="6" fillId="0" borderId="2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 wrapText="1"/>
    </xf>
    <xf numFmtId="0" fontId="6" fillId="0" borderId="2" xfId="2" applyFont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/>
    </xf>
    <xf numFmtId="0" fontId="6" fillId="0" borderId="2" xfId="3" applyFont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/>
    </xf>
    <xf numFmtId="0" fontId="1" fillId="5" borderId="4" xfId="0" applyFont="1" applyFill="1" applyBorder="1" applyAlignment="1"/>
    <xf numFmtId="0" fontId="3" fillId="5" borderId="2" xfId="0" applyFont="1" applyFill="1" applyBorder="1" applyAlignment="1">
      <alignment horizontal="center"/>
    </xf>
    <xf numFmtId="0" fontId="9" fillId="0" borderId="2" xfId="0" applyFont="1" applyBorder="1" applyAlignment="1">
      <alignment wrapText="1"/>
    </xf>
    <xf numFmtId="0" fontId="8" fillId="0" borderId="9" xfId="1" applyFont="1" applyBorder="1" applyAlignment="1">
      <alignment vertical="top" wrapText="1"/>
    </xf>
    <xf numFmtId="0" fontId="6" fillId="0" borderId="2" xfId="4" applyFont="1" applyBorder="1" applyAlignment="1">
      <alignment wrapText="1"/>
    </xf>
    <xf numFmtId="14" fontId="8" fillId="0" borderId="2" xfId="1" applyNumberFormat="1" applyFont="1" applyBorder="1" applyAlignment="1">
      <alignment horizontal="center" vertical="top" wrapText="1"/>
    </xf>
    <xf numFmtId="165" fontId="6" fillId="0" borderId="2" xfId="4" applyNumberFormat="1" applyFont="1" applyBorder="1" applyAlignment="1">
      <alignment horizontal="center" vertical="top"/>
    </xf>
    <xf numFmtId="14" fontId="6" fillId="0" borderId="2" xfId="0" applyNumberFormat="1" applyFont="1" applyBorder="1" applyAlignment="1">
      <alignment horizontal="center" vertical="top" wrapText="1"/>
    </xf>
    <xf numFmtId="14" fontId="6" fillId="9" borderId="2" xfId="1" applyNumberFormat="1" applyFont="1" applyFill="1" applyBorder="1" applyAlignment="1">
      <alignment horizontal="center" vertical="top" wrapText="1"/>
    </xf>
    <xf numFmtId="165" fontId="6" fillId="0" borderId="2" xfId="2" applyNumberFormat="1" applyFont="1" applyBorder="1" applyAlignment="1">
      <alignment horizontal="center" vertical="top"/>
    </xf>
    <xf numFmtId="0" fontId="3" fillId="5" borderId="4" xfId="0" applyFont="1" applyFill="1" applyBorder="1" applyAlignment="1"/>
    <xf numFmtId="164" fontId="3" fillId="5" borderId="4" xfId="0" applyNumberFormat="1" applyFont="1" applyFill="1" applyBorder="1" applyAlignment="1"/>
    <xf numFmtId="0" fontId="9" fillId="7" borderId="2" xfId="0" applyFont="1" applyFill="1" applyBorder="1" applyAlignment="1">
      <alignment horizontal="left" vertical="top" wrapText="1"/>
    </xf>
    <xf numFmtId="0" fontId="7" fillId="10" borderId="2" xfId="1" applyFont="1" applyFill="1" applyBorder="1" applyAlignment="1">
      <alignment horizontal="left" wrapText="1"/>
    </xf>
    <xf numFmtId="0" fontId="9" fillId="6" borderId="2" xfId="0" applyFont="1" applyFill="1" applyBorder="1" applyAlignment="1">
      <alignment horizontal="left" wrapText="1"/>
    </xf>
    <xf numFmtId="0" fontId="9" fillId="6" borderId="2" xfId="1" applyFont="1" applyFill="1" applyBorder="1" applyAlignment="1">
      <alignment horizontal="left" vertical="center" wrapText="1"/>
    </xf>
    <xf numFmtId="0" fontId="9" fillId="6" borderId="2" xfId="1" applyFont="1" applyFill="1" applyBorder="1" applyAlignment="1">
      <alignment horizontal="left" wrapText="1"/>
    </xf>
    <xf numFmtId="0" fontId="9" fillId="6" borderId="2" xfId="1" applyFont="1" applyFill="1" applyBorder="1" applyAlignment="1">
      <alignment horizontal="left" vertical="top" wrapText="1"/>
    </xf>
    <xf numFmtId="0" fontId="7" fillId="10" borderId="7" xfId="1" applyFont="1" applyFill="1" applyBorder="1" applyAlignment="1">
      <alignment horizontal="left" wrapText="1"/>
    </xf>
    <xf numFmtId="0" fontId="6" fillId="6" borderId="7" xfId="1" applyFont="1" applyFill="1" applyBorder="1" applyAlignment="1">
      <alignment horizontal="left" vertical="top" wrapText="1"/>
    </xf>
    <xf numFmtId="0" fontId="6" fillId="6" borderId="7" xfId="1" applyFont="1" applyFill="1" applyBorder="1" applyAlignment="1">
      <alignment horizontal="left" wrapText="1"/>
    </xf>
    <xf numFmtId="0" fontId="9" fillId="6" borderId="7" xfId="0" applyFont="1" applyFill="1" applyBorder="1" applyAlignment="1">
      <alignment horizontal="left" vertical="top" wrapText="1"/>
    </xf>
    <xf numFmtId="0" fontId="6" fillId="6" borderId="7" xfId="3" applyFont="1" applyFill="1" applyBorder="1" applyAlignment="1">
      <alignment horizontal="left" wrapText="1"/>
    </xf>
    <xf numFmtId="0" fontId="8" fillId="6" borderId="7" xfId="1" applyFont="1" applyFill="1" applyBorder="1" applyAlignment="1">
      <alignment horizontal="left" vertical="top" wrapText="1"/>
    </xf>
    <xf numFmtId="0" fontId="9" fillId="6" borderId="7" xfId="0" applyFont="1" applyFill="1" applyBorder="1" applyAlignment="1">
      <alignment horizontal="left" wrapText="1"/>
    </xf>
    <xf numFmtId="0" fontId="9" fillId="6" borderId="7" xfId="1" applyFont="1" applyFill="1" applyBorder="1" applyAlignment="1">
      <alignment horizontal="left" wrapText="1"/>
    </xf>
    <xf numFmtId="0" fontId="7" fillId="11" borderId="2" xfId="1" applyFont="1" applyFill="1" applyBorder="1" applyAlignment="1">
      <alignment wrapText="1"/>
    </xf>
    <xf numFmtId="0" fontId="6" fillId="6" borderId="7" xfId="2" applyFont="1" applyFill="1" applyBorder="1" applyAlignment="1">
      <alignment horizontal="left" vertical="top" wrapText="1"/>
    </xf>
    <xf numFmtId="0" fontId="9" fillId="7" borderId="7" xfId="0" applyFont="1" applyFill="1" applyBorder="1" applyAlignment="1">
      <alignment horizontal="left" vertical="top" wrapText="1"/>
    </xf>
    <xf numFmtId="0" fontId="6" fillId="7" borderId="7" xfId="1" applyFont="1" applyFill="1" applyBorder="1" applyAlignment="1">
      <alignment horizontal="left" wrapText="1"/>
    </xf>
    <xf numFmtId="14" fontId="0" fillId="0" borderId="2" xfId="0" applyNumberFormat="1" applyFont="1" applyBorder="1" applyAlignment="1">
      <alignment horizontal="center"/>
    </xf>
    <xf numFmtId="0" fontId="6" fillId="0" borderId="7" xfId="1" applyFont="1" applyBorder="1" applyAlignment="1">
      <alignment horizontal="center" vertical="top"/>
    </xf>
    <xf numFmtId="0" fontId="9" fillId="0" borderId="2" xfId="0" applyFont="1" applyFill="1" applyBorder="1" applyAlignment="1">
      <alignment horizontal="left" vertical="top" wrapText="1"/>
    </xf>
    <xf numFmtId="0" fontId="6" fillId="0" borderId="2" xfId="2" applyFont="1" applyFill="1" applyBorder="1" applyAlignment="1">
      <alignment horizontal="left" vertical="top" wrapText="1"/>
    </xf>
    <xf numFmtId="14" fontId="9" fillId="6" borderId="2" xfId="0" applyNumberFormat="1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6" fillId="0" borderId="2" xfId="4" applyFont="1" applyBorder="1" applyAlignment="1">
      <alignment horizontal="left" vertical="top"/>
    </xf>
    <xf numFmtId="0" fontId="6" fillId="0" borderId="2" xfId="4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6" fillId="0" borderId="9" xfId="1" applyFont="1" applyBorder="1" applyAlignment="1">
      <alignment vertical="top" wrapText="1"/>
    </xf>
    <xf numFmtId="0" fontId="0" fillId="0" borderId="0" xfId="0" applyFont="1" applyAlignment="1">
      <alignment vertical="top"/>
    </xf>
    <xf numFmtId="0" fontId="13" fillId="0" borderId="2" xfId="0" applyFont="1" applyBorder="1" applyAlignment="1">
      <alignment horizontal="left" vertical="top"/>
    </xf>
    <xf numFmtId="14" fontId="6" fillId="0" borderId="2" xfId="1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6" fillId="0" borderId="2" xfId="0" applyFont="1" applyBorder="1" applyAlignment="1">
      <alignment horizontal="left" vertical="top" wrapText="1"/>
    </xf>
    <xf numFmtId="0" fontId="13" fillId="7" borderId="2" xfId="0" applyFont="1" applyFill="1" applyBorder="1" applyAlignment="1">
      <alignment horizontal="center" vertical="top"/>
    </xf>
    <xf numFmtId="0" fontId="13" fillId="7" borderId="2" xfId="0" applyFont="1" applyFill="1" applyBorder="1" applyAlignment="1">
      <alignment vertical="top"/>
    </xf>
    <xf numFmtId="0" fontId="0" fillId="7" borderId="2" xfId="0" applyFont="1" applyFill="1" applyBorder="1" applyAlignment="1">
      <alignment horizontal="center" vertical="top"/>
    </xf>
    <xf numFmtId="0" fontId="0" fillId="7" borderId="2" xfId="0" applyFont="1" applyFill="1" applyBorder="1" applyAlignment="1"/>
    <xf numFmtId="0" fontId="6" fillId="0" borderId="2" xfId="4" applyFont="1" applyBorder="1" applyAlignment="1">
      <alignment vertical="top"/>
    </xf>
    <xf numFmtId="0" fontId="18" fillId="0" borderId="2" xfId="1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center" wrapText="1"/>
    </xf>
    <xf numFmtId="0" fontId="19" fillId="5" borderId="2" xfId="0" applyFont="1" applyFill="1" applyBorder="1" applyAlignment="1">
      <alignment horizontal="left" vertical="center" wrapText="1"/>
    </xf>
    <xf numFmtId="0" fontId="18" fillId="0" borderId="2" xfId="1" applyFont="1" applyBorder="1" applyAlignment="1">
      <alignment horizontal="left" wrapText="1"/>
    </xf>
    <xf numFmtId="0" fontId="21" fillId="0" borderId="2" xfId="0" applyFont="1" applyBorder="1" applyAlignment="1">
      <alignment horizontal="left" vertical="top"/>
    </xf>
    <xf numFmtId="14" fontId="18" fillId="0" borderId="2" xfId="1" applyNumberFormat="1" applyFont="1" applyBorder="1" applyAlignment="1">
      <alignment horizontal="left" vertical="top" wrapText="1"/>
    </xf>
    <xf numFmtId="0" fontId="21" fillId="0" borderId="2" xfId="0" applyFont="1" applyBorder="1" applyAlignment="1">
      <alignment horizontal="left"/>
    </xf>
    <xf numFmtId="1" fontId="21" fillId="0" borderId="2" xfId="0" applyNumberFormat="1" applyFont="1" applyBorder="1" applyAlignment="1">
      <alignment horizontal="left" vertical="top"/>
    </xf>
    <xf numFmtId="14" fontId="21" fillId="0" borderId="2" xfId="0" applyNumberFormat="1" applyFont="1" applyBorder="1" applyAlignment="1">
      <alignment horizontal="left"/>
    </xf>
    <xf numFmtId="0" fontId="17" fillId="8" borderId="2" xfId="0" applyFont="1" applyFill="1" applyBorder="1" applyAlignment="1">
      <alignment horizontal="left" vertical="top" wrapText="1"/>
    </xf>
    <xf numFmtId="14" fontId="17" fillId="8" borderId="2" xfId="0" applyNumberFormat="1" applyFont="1" applyFill="1" applyBorder="1" applyAlignment="1">
      <alignment horizontal="left" vertical="top" wrapText="1"/>
    </xf>
    <xf numFmtId="14" fontId="18" fillId="0" borderId="2" xfId="1" applyNumberFormat="1" applyFont="1" applyBorder="1" applyAlignment="1">
      <alignment horizontal="left" vertical="top"/>
    </xf>
    <xf numFmtId="0" fontId="18" fillId="0" borderId="2" xfId="1" applyFont="1" applyFill="1" applyBorder="1" applyAlignment="1">
      <alignment horizontal="left" wrapText="1"/>
    </xf>
    <xf numFmtId="14" fontId="17" fillId="0" borderId="2" xfId="0" applyNumberFormat="1" applyFont="1" applyBorder="1" applyAlignment="1">
      <alignment horizontal="left" vertical="top" wrapText="1"/>
    </xf>
    <xf numFmtId="0" fontId="18" fillId="7" borderId="2" xfId="1" applyFont="1" applyFill="1" applyBorder="1" applyAlignment="1">
      <alignment horizontal="left" wrapText="1"/>
    </xf>
    <xf numFmtId="0" fontId="21" fillId="0" borderId="2" xfId="0" applyFont="1" applyFill="1" applyBorder="1" applyAlignment="1">
      <alignment horizontal="left"/>
    </xf>
    <xf numFmtId="0" fontId="21" fillId="0" borderId="2" xfId="0" applyFont="1" applyFill="1" applyBorder="1" applyAlignment="1">
      <alignment horizontal="left" vertical="top"/>
    </xf>
    <xf numFmtId="1" fontId="21" fillId="0" borderId="2" xfId="0" applyNumberFormat="1" applyFont="1" applyFill="1" applyBorder="1" applyAlignment="1">
      <alignment horizontal="left" vertical="top"/>
    </xf>
    <xf numFmtId="0" fontId="17" fillId="0" borderId="2" xfId="1" applyFont="1" applyBorder="1" applyAlignment="1">
      <alignment horizontal="left" vertical="center" wrapText="1"/>
    </xf>
    <xf numFmtId="0" fontId="17" fillId="0" borderId="2" xfId="1" applyFont="1" applyBorder="1" applyAlignment="1">
      <alignment horizontal="left" vertical="top" wrapText="1"/>
    </xf>
    <xf numFmtId="14" fontId="17" fillId="0" borderId="2" xfId="1" applyNumberFormat="1" applyFont="1" applyBorder="1" applyAlignment="1">
      <alignment horizontal="left" vertical="top" wrapText="1"/>
    </xf>
    <xf numFmtId="0" fontId="18" fillId="0" borderId="2" xfId="2" applyFont="1" applyBorder="1" applyAlignment="1">
      <alignment horizontal="left" vertical="center" wrapText="1"/>
    </xf>
    <xf numFmtId="0" fontId="18" fillId="0" borderId="2" xfId="2" applyFont="1" applyBorder="1" applyAlignment="1">
      <alignment horizontal="left" vertical="top" wrapText="1"/>
    </xf>
    <xf numFmtId="14" fontId="18" fillId="0" borderId="2" xfId="2" applyNumberFormat="1" applyFont="1" applyBorder="1" applyAlignment="1">
      <alignment horizontal="left" vertical="top" wrapText="1"/>
    </xf>
    <xf numFmtId="0" fontId="18" fillId="0" borderId="2" xfId="2" applyFont="1" applyBorder="1" applyAlignment="1">
      <alignment horizontal="left" wrapText="1"/>
    </xf>
    <xf numFmtId="0" fontId="17" fillId="0" borderId="2" xfId="0" applyFont="1" applyBorder="1" applyAlignment="1">
      <alignment horizontal="left" wrapText="1"/>
    </xf>
    <xf numFmtId="0" fontId="18" fillId="0" borderId="2" xfId="1" applyFont="1" applyFill="1" applyBorder="1" applyAlignment="1">
      <alignment horizontal="left" vertical="top" wrapText="1"/>
    </xf>
    <xf numFmtId="14" fontId="18" fillId="0" borderId="2" xfId="3" applyNumberFormat="1" applyFont="1" applyBorder="1" applyAlignment="1">
      <alignment horizontal="left" vertical="top"/>
    </xf>
    <xf numFmtId="0" fontId="17" fillId="0" borderId="2" xfId="3" applyFont="1" applyBorder="1" applyAlignment="1">
      <alignment horizontal="left" wrapText="1"/>
    </xf>
    <xf numFmtId="0" fontId="22" fillId="0" borderId="2" xfId="1" applyFont="1" applyBorder="1" applyAlignment="1">
      <alignment horizontal="left" vertical="top" wrapText="1"/>
    </xf>
    <xf numFmtId="14" fontId="22" fillId="0" borderId="2" xfId="1" applyNumberFormat="1" applyFont="1" applyBorder="1" applyAlignment="1">
      <alignment horizontal="left" vertical="top" wrapText="1"/>
    </xf>
    <xf numFmtId="14" fontId="18" fillId="0" borderId="2" xfId="2" applyNumberFormat="1" applyFont="1" applyBorder="1" applyAlignment="1">
      <alignment horizontal="left" vertical="top"/>
    </xf>
    <xf numFmtId="0" fontId="18" fillId="6" borderId="2" xfId="1" applyFont="1" applyFill="1" applyBorder="1" applyAlignment="1">
      <alignment horizontal="left" wrapText="1"/>
    </xf>
    <xf numFmtId="0" fontId="18" fillId="0" borderId="2" xfId="3" applyFont="1" applyBorder="1" applyAlignment="1">
      <alignment horizontal="left" vertical="top" wrapText="1"/>
    </xf>
    <xf numFmtId="164" fontId="18" fillId="0" borderId="2" xfId="3" applyNumberFormat="1" applyFont="1" applyBorder="1" applyAlignment="1">
      <alignment horizontal="left" vertical="top" wrapText="1"/>
    </xf>
    <xf numFmtId="0" fontId="18" fillId="0" borderId="2" xfId="3" applyFont="1" applyBorder="1" applyAlignment="1">
      <alignment horizontal="left" vertical="center" wrapText="1"/>
    </xf>
    <xf numFmtId="0" fontId="22" fillId="6" borderId="2" xfId="1" applyFont="1" applyFill="1" applyBorder="1" applyAlignment="1">
      <alignment horizontal="left" vertical="center" wrapText="1"/>
    </xf>
    <xf numFmtId="0" fontId="22" fillId="0" borderId="2" xfId="1" applyFont="1" applyBorder="1" applyAlignment="1">
      <alignment horizontal="left" vertical="center" wrapText="1"/>
    </xf>
    <xf numFmtId="0" fontId="18" fillId="7" borderId="2" xfId="1" applyFont="1" applyFill="1" applyBorder="1" applyAlignment="1">
      <alignment horizontal="left" vertical="top" wrapText="1"/>
    </xf>
    <xf numFmtId="0" fontId="21" fillId="7" borderId="2" xfId="0" applyFont="1" applyFill="1" applyBorder="1" applyAlignment="1">
      <alignment horizontal="left" vertical="top"/>
    </xf>
    <xf numFmtId="14" fontId="18" fillId="7" borderId="2" xfId="1" applyNumberFormat="1" applyFont="1" applyFill="1" applyBorder="1" applyAlignment="1">
      <alignment horizontal="left" vertical="top" wrapText="1"/>
    </xf>
    <xf numFmtId="0" fontId="21" fillId="7" borderId="2" xfId="0" applyFont="1" applyFill="1" applyBorder="1" applyAlignment="1">
      <alignment horizontal="left"/>
    </xf>
    <xf numFmtId="1" fontId="21" fillId="7" borderId="2" xfId="0" applyNumberFormat="1" applyFont="1" applyFill="1" applyBorder="1" applyAlignment="1">
      <alignment horizontal="left" vertical="top"/>
    </xf>
    <xf numFmtId="0" fontId="17" fillId="7" borderId="2" xfId="0" applyFont="1" applyFill="1" applyBorder="1" applyAlignment="1">
      <alignment horizontal="left" vertical="top" wrapText="1"/>
    </xf>
    <xf numFmtId="14" fontId="21" fillId="7" borderId="2" xfId="0" applyNumberFormat="1" applyFont="1" applyFill="1" applyBorder="1" applyAlignment="1">
      <alignment horizontal="left"/>
    </xf>
    <xf numFmtId="14" fontId="17" fillId="7" borderId="2" xfId="0" applyNumberFormat="1" applyFont="1" applyFill="1" applyBorder="1" applyAlignment="1">
      <alignment horizontal="left" vertical="top" wrapText="1"/>
    </xf>
    <xf numFmtId="0" fontId="18" fillId="7" borderId="2" xfId="4" applyFont="1" applyFill="1" applyBorder="1" applyAlignment="1">
      <alignment horizontal="left" vertical="top" wrapText="1"/>
    </xf>
    <xf numFmtId="14" fontId="18" fillId="7" borderId="2" xfId="1" applyNumberFormat="1" applyFont="1" applyFill="1" applyBorder="1" applyAlignment="1">
      <alignment horizontal="left" vertical="top"/>
    </xf>
    <xf numFmtId="0" fontId="13" fillId="0" borderId="0" xfId="0" applyFont="1" applyAlignment="1"/>
    <xf numFmtId="0" fontId="13" fillId="0" borderId="0" xfId="0" applyFont="1" applyBorder="1" applyAlignment="1">
      <alignment horizontal="center" vertical="top"/>
    </xf>
    <xf numFmtId="14" fontId="0" fillId="0" borderId="0" xfId="0" applyNumberFormat="1" applyFont="1" applyBorder="1" applyAlignment="1"/>
    <xf numFmtId="0" fontId="13" fillId="0" borderId="0" xfId="0" applyFont="1" applyBorder="1" applyAlignment="1">
      <alignment horizontal="center" vertical="top" wrapText="1"/>
    </xf>
    <xf numFmtId="0" fontId="6" fillId="6" borderId="2" xfId="2" applyFont="1" applyFill="1" applyBorder="1" applyAlignment="1">
      <alignment horizontal="left" wrapText="1"/>
    </xf>
    <xf numFmtId="0" fontId="6" fillId="6" borderId="7" xfId="2" applyFont="1" applyFill="1" applyBorder="1" applyAlignment="1">
      <alignment horizontal="left" wrapText="1"/>
    </xf>
    <xf numFmtId="0" fontId="6" fillId="6" borderId="2" xfId="4" applyFont="1" applyFill="1" applyBorder="1" applyAlignment="1">
      <alignment horizontal="left" vertical="top" wrapText="1"/>
    </xf>
    <xf numFmtId="0" fontId="6" fillId="6" borderId="7" xfId="4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 vertical="top"/>
    </xf>
    <xf numFmtId="1" fontId="7" fillId="6" borderId="2" xfId="0" applyNumberFormat="1" applyFont="1" applyFill="1" applyBorder="1" applyAlignment="1">
      <alignment horizontal="left" vertical="top"/>
    </xf>
    <xf numFmtId="14" fontId="6" fillId="6" borderId="2" xfId="2" applyNumberFormat="1" applyFont="1" applyFill="1" applyBorder="1" applyAlignment="1">
      <alignment horizontal="left" vertical="top" wrapText="1"/>
    </xf>
    <xf numFmtId="14" fontId="6" fillId="6" borderId="2" xfId="1" applyNumberFormat="1" applyFont="1" applyFill="1" applyBorder="1" applyAlignment="1">
      <alignment horizontal="left" vertical="top" wrapText="1"/>
    </xf>
    <xf numFmtId="165" fontId="6" fillId="6" borderId="2" xfId="2" applyNumberFormat="1" applyFont="1" applyFill="1" applyBorder="1" applyAlignment="1">
      <alignment horizontal="left" vertical="top" wrapText="1"/>
    </xf>
    <xf numFmtId="14" fontId="8" fillId="6" borderId="2" xfId="1" applyNumberFormat="1" applyFont="1" applyFill="1" applyBorder="1" applyAlignment="1">
      <alignment horizontal="left" vertical="top" wrapText="1"/>
    </xf>
    <xf numFmtId="14" fontId="7" fillId="6" borderId="2" xfId="0" applyNumberFormat="1" applyFont="1" applyFill="1" applyBorder="1" applyAlignment="1">
      <alignment horizontal="left" vertical="top" wrapText="1"/>
    </xf>
    <xf numFmtId="164" fontId="6" fillId="6" borderId="2" xfId="1" applyNumberFormat="1" applyFont="1" applyFill="1" applyBorder="1" applyAlignment="1">
      <alignment horizontal="left" vertical="top" wrapText="1"/>
    </xf>
    <xf numFmtId="14" fontId="6" fillId="6" borderId="2" xfId="3" applyNumberFormat="1" applyFont="1" applyFill="1" applyBorder="1" applyAlignment="1">
      <alignment horizontal="left" vertical="top" wrapText="1"/>
    </xf>
    <xf numFmtId="14" fontId="9" fillId="6" borderId="2" xfId="1" applyNumberFormat="1" applyFont="1" applyFill="1" applyBorder="1" applyAlignment="1">
      <alignment horizontal="left" vertical="top" wrapText="1"/>
    </xf>
    <xf numFmtId="14" fontId="7" fillId="6" borderId="2" xfId="0" applyNumberFormat="1" applyFont="1" applyFill="1" applyBorder="1" applyAlignment="1">
      <alignment horizontal="left" vertical="top"/>
    </xf>
    <xf numFmtId="166" fontId="7" fillId="6" borderId="2" xfId="0" applyNumberFormat="1" applyFont="1" applyFill="1" applyBorder="1" applyAlignment="1">
      <alignment horizontal="left" vertical="top"/>
    </xf>
    <xf numFmtId="14" fontId="7" fillId="6" borderId="2" xfId="0" applyNumberFormat="1" applyFont="1" applyFill="1" applyBorder="1" applyAlignment="1">
      <alignment horizontal="left"/>
    </xf>
    <xf numFmtId="0" fontId="7" fillId="6" borderId="7" xfId="0" applyFont="1" applyFill="1" applyBorder="1" applyAlignment="1">
      <alignment horizontal="left" vertical="top"/>
    </xf>
    <xf numFmtId="0" fontId="7" fillId="6" borderId="7" xfId="0" applyFont="1" applyFill="1" applyBorder="1" applyAlignment="1">
      <alignment horizontal="left"/>
    </xf>
    <xf numFmtId="0" fontId="6" fillId="7" borderId="2" xfId="1" applyFont="1" applyFill="1" applyBorder="1" applyAlignment="1">
      <alignment horizontal="left"/>
    </xf>
    <xf numFmtId="0" fontId="6" fillId="7" borderId="2" xfId="4" applyFont="1" applyFill="1" applyBorder="1" applyAlignment="1">
      <alignment horizontal="left" vertical="top" wrapText="1"/>
    </xf>
    <xf numFmtId="0" fontId="6" fillId="7" borderId="7" xfId="4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left" vertical="top" wrapText="1"/>
    </xf>
    <xf numFmtId="14" fontId="7" fillId="7" borderId="2" xfId="0" applyNumberFormat="1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left"/>
    </xf>
    <xf numFmtId="0" fontId="7" fillId="7" borderId="2" xfId="0" applyFont="1" applyFill="1" applyBorder="1" applyAlignment="1">
      <alignment horizontal="left" vertical="top"/>
    </xf>
    <xf numFmtId="1" fontId="7" fillId="7" borderId="2" xfId="0" applyNumberFormat="1" applyFont="1" applyFill="1" applyBorder="1" applyAlignment="1">
      <alignment horizontal="left" vertical="top"/>
    </xf>
    <xf numFmtId="14" fontId="9" fillId="7" borderId="2" xfId="0" applyNumberFormat="1" applyFont="1" applyFill="1" applyBorder="1" applyAlignment="1">
      <alignment horizontal="left" vertical="top" wrapText="1"/>
    </xf>
    <xf numFmtId="0" fontId="7" fillId="12" borderId="2" xfId="1" applyFont="1" applyFill="1" applyBorder="1" applyAlignment="1">
      <alignment horizontal="left" wrapText="1"/>
    </xf>
    <xf numFmtId="0" fontId="7" fillId="12" borderId="7" xfId="1" applyFont="1" applyFill="1" applyBorder="1" applyAlignment="1">
      <alignment horizontal="left" wrapText="1"/>
    </xf>
    <xf numFmtId="14" fontId="6" fillId="7" borderId="2" xfId="1" applyNumberFormat="1" applyFont="1" applyFill="1" applyBorder="1" applyAlignment="1">
      <alignment horizontal="left" vertical="top" wrapText="1"/>
    </xf>
    <xf numFmtId="0" fontId="6" fillId="7" borderId="7" xfId="1" applyFont="1" applyFill="1" applyBorder="1" applyAlignment="1">
      <alignment horizontal="left" vertical="top" wrapText="1"/>
    </xf>
    <xf numFmtId="0" fontId="8" fillId="7" borderId="2" xfId="1" applyFont="1" applyFill="1" applyBorder="1" applyAlignment="1">
      <alignment horizontal="left" vertical="top" wrapText="1"/>
    </xf>
    <xf numFmtId="0" fontId="8" fillId="7" borderId="7" xfId="1" applyFont="1" applyFill="1" applyBorder="1" applyAlignment="1">
      <alignment horizontal="left" vertical="top" wrapText="1"/>
    </xf>
    <xf numFmtId="14" fontId="8" fillId="7" borderId="2" xfId="1" applyNumberFormat="1" applyFont="1" applyFill="1" applyBorder="1" applyAlignment="1">
      <alignment horizontal="left" vertical="top" wrapText="1"/>
    </xf>
    <xf numFmtId="0" fontId="7" fillId="12" borderId="7" xfId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166" fontId="0" fillId="0" borderId="7" xfId="0" applyNumberFormat="1" applyFont="1" applyBorder="1" applyAlignment="1">
      <alignment horizontal="center" vertical="top"/>
    </xf>
    <xf numFmtId="0" fontId="1" fillId="5" borderId="1" xfId="0" applyFont="1" applyFill="1" applyBorder="1" applyAlignment="1">
      <alignment horizontal="left"/>
    </xf>
    <xf numFmtId="167" fontId="0" fillId="0" borderId="2" xfId="5" applyNumberFormat="1" applyFont="1" applyBorder="1" applyAlignment="1">
      <alignment horizontal="center" vertical="top"/>
    </xf>
    <xf numFmtId="14" fontId="6" fillId="0" borderId="9" xfId="2" applyNumberFormat="1" applyFont="1" applyBorder="1" applyAlignment="1">
      <alignment horizontal="center" vertical="top"/>
    </xf>
    <xf numFmtId="0" fontId="6" fillId="0" borderId="2" xfId="4" applyFont="1" applyFill="1" applyBorder="1" applyAlignment="1">
      <alignment vertical="top"/>
    </xf>
    <xf numFmtId="166" fontId="0" fillId="0" borderId="2" xfId="0" applyNumberFormat="1" applyFont="1" applyBorder="1" applyAlignment="1">
      <alignment horizontal="center" vertical="top"/>
    </xf>
    <xf numFmtId="0" fontId="9" fillId="0" borderId="9" xfId="0" applyFont="1" applyBorder="1" applyAlignment="1">
      <alignment wrapText="1"/>
    </xf>
    <xf numFmtId="0" fontId="6" fillId="0" borderId="2" xfId="1" applyFont="1" applyBorder="1" applyAlignment="1">
      <alignment horizontal="left" wrapText="1"/>
    </xf>
    <xf numFmtId="0" fontId="6" fillId="7" borderId="2" xfId="1" applyFont="1" applyFill="1" applyBorder="1" applyAlignment="1">
      <alignment horizontal="center" vertical="top"/>
    </xf>
    <xf numFmtId="0" fontId="6" fillId="7" borderId="2" xfId="4" applyFont="1" applyFill="1" applyBorder="1" applyAlignment="1">
      <alignment vertical="top"/>
    </xf>
    <xf numFmtId="14" fontId="8" fillId="7" borderId="2" xfId="1" applyNumberFormat="1" applyFont="1" applyFill="1" applyBorder="1" applyAlignment="1">
      <alignment horizontal="center" vertical="top" wrapText="1"/>
    </xf>
    <xf numFmtId="0" fontId="8" fillId="7" borderId="2" xfId="1" applyFont="1" applyFill="1" applyBorder="1" applyAlignment="1">
      <alignment vertical="top" wrapText="1"/>
    </xf>
    <xf numFmtId="166" fontId="0" fillId="7" borderId="2" xfId="0" applyNumberFormat="1" applyFont="1" applyFill="1" applyBorder="1" applyAlignment="1">
      <alignment horizontal="center" vertical="top"/>
    </xf>
    <xf numFmtId="0" fontId="13" fillId="7" borderId="2" xfId="0" applyFont="1" applyFill="1" applyBorder="1" applyAlignment="1"/>
    <xf numFmtId="14" fontId="0" fillId="7" borderId="2" xfId="0" applyNumberFormat="1" applyFont="1" applyFill="1" applyBorder="1" applyAlignment="1">
      <alignment horizontal="center" vertical="top"/>
    </xf>
    <xf numFmtId="14" fontId="9" fillId="7" borderId="2" xfId="0" applyNumberFormat="1" applyFont="1" applyFill="1" applyBorder="1" applyAlignment="1">
      <alignment horizontal="center" vertical="top"/>
    </xf>
    <xf numFmtId="0" fontId="6" fillId="7" borderId="2" xfId="1" applyFont="1" applyFill="1" applyBorder="1" applyAlignment="1">
      <alignment wrapText="1"/>
    </xf>
    <xf numFmtId="0" fontId="0" fillId="7" borderId="2" xfId="0" applyFont="1" applyFill="1" applyBorder="1" applyAlignment="1">
      <alignment horizontal="center" vertical="center"/>
    </xf>
    <xf numFmtId="14" fontId="6" fillId="7" borderId="2" xfId="1" applyNumberFormat="1" applyFont="1" applyFill="1" applyBorder="1" applyAlignment="1">
      <alignment horizontal="center" vertical="top" wrapText="1"/>
    </xf>
    <xf numFmtId="14" fontId="9" fillId="7" borderId="2" xfId="0" applyNumberFormat="1" applyFont="1" applyFill="1" applyBorder="1" applyAlignment="1">
      <alignment horizontal="center" vertical="top" wrapText="1"/>
    </xf>
    <xf numFmtId="0" fontId="6" fillId="7" borderId="2" xfId="1" applyFont="1" applyFill="1" applyBorder="1" applyAlignment="1">
      <alignment vertical="top" wrapText="1"/>
    </xf>
    <xf numFmtId="0" fontId="9" fillId="7" borderId="2" xfId="0" applyFont="1" applyFill="1" applyBorder="1" applyAlignment="1">
      <alignment vertical="top" wrapText="1"/>
    </xf>
    <xf numFmtId="14" fontId="6" fillId="7" borderId="2" xfId="1" applyNumberFormat="1" applyFont="1" applyFill="1" applyBorder="1" applyAlignment="1">
      <alignment horizontal="center" vertical="top"/>
    </xf>
    <xf numFmtId="0" fontId="6" fillId="7" borderId="7" xfId="1" applyFont="1" applyFill="1" applyBorder="1" applyAlignment="1">
      <alignment horizontal="center" vertical="top"/>
    </xf>
    <xf numFmtId="0" fontId="9" fillId="7" borderId="2" xfId="0" applyFont="1" applyFill="1" applyBorder="1" applyAlignment="1">
      <alignment vertical="top"/>
    </xf>
    <xf numFmtId="167" fontId="0" fillId="7" borderId="2" xfId="5" applyNumberFormat="1" applyFont="1" applyFill="1" applyBorder="1" applyAlignment="1">
      <alignment horizontal="center" vertical="top"/>
    </xf>
    <xf numFmtId="0" fontId="13" fillId="7" borderId="2" xfId="0" applyFont="1" applyFill="1" applyBorder="1" applyAlignment="1">
      <alignment horizontal="center" vertical="top" wrapText="1"/>
    </xf>
    <xf numFmtId="0" fontId="13" fillId="7" borderId="2" xfId="0" applyFont="1" applyFill="1" applyBorder="1" applyAlignment="1">
      <alignment wrapText="1"/>
    </xf>
    <xf numFmtId="0" fontId="7" fillId="7" borderId="2" xfId="1" applyFont="1" applyFill="1" applyBorder="1" applyAlignment="1">
      <alignment horizontal="left" vertical="top" wrapText="1"/>
    </xf>
    <xf numFmtId="14" fontId="7" fillId="7" borderId="2" xfId="1" applyNumberFormat="1" applyFont="1" applyFill="1" applyBorder="1" applyAlignment="1">
      <alignment horizontal="center" vertical="top" wrapText="1"/>
    </xf>
    <xf numFmtId="0" fontId="6" fillId="7" borderId="2" xfId="1" applyFont="1" applyFill="1" applyBorder="1" applyAlignment="1">
      <alignment horizontal="left" vertical="top"/>
    </xf>
    <xf numFmtId="14" fontId="9" fillId="7" borderId="8" xfId="0" applyNumberFormat="1" applyFont="1" applyFill="1" applyBorder="1" applyAlignment="1">
      <alignment horizontal="center" vertical="top" wrapText="1"/>
    </xf>
    <xf numFmtId="0" fontId="9" fillId="7" borderId="10" xfId="0" applyFont="1" applyFill="1" applyBorder="1" applyAlignment="1">
      <alignment horizontal="left" vertical="top" wrapText="1"/>
    </xf>
    <xf numFmtId="14" fontId="9" fillId="7" borderId="8" xfId="0" applyNumberFormat="1" applyFont="1" applyFill="1" applyBorder="1" applyAlignment="1">
      <alignment horizontal="center" vertical="top"/>
    </xf>
    <xf numFmtId="0" fontId="9" fillId="7" borderId="10" xfId="0" applyFont="1" applyFill="1" applyBorder="1" applyAlignment="1">
      <alignment vertical="top"/>
    </xf>
    <xf numFmtId="0" fontId="6" fillId="7" borderId="2" xfId="0" applyFont="1" applyFill="1" applyBorder="1" applyAlignment="1">
      <alignment horizontal="left" vertical="top" wrapText="1"/>
    </xf>
    <xf numFmtId="0" fontId="6" fillId="7" borderId="2" xfId="2" applyFont="1" applyFill="1" applyBorder="1" applyAlignment="1">
      <alignment horizontal="left" vertical="top" wrapText="1"/>
    </xf>
    <xf numFmtId="14" fontId="6" fillId="7" borderId="2" xfId="2" applyNumberFormat="1" applyFont="1" applyFill="1" applyBorder="1" applyAlignment="1">
      <alignment horizontal="center" vertical="top" wrapText="1"/>
    </xf>
    <xf numFmtId="0" fontId="6" fillId="7" borderId="2" xfId="2" applyFont="1" applyFill="1" applyBorder="1" applyAlignment="1">
      <alignment vertical="top" wrapText="1"/>
    </xf>
    <xf numFmtId="14" fontId="0" fillId="7" borderId="2" xfId="0" applyNumberFormat="1" applyFont="1" applyFill="1" applyBorder="1" applyAlignment="1">
      <alignment horizontal="center"/>
    </xf>
    <xf numFmtId="166" fontId="0" fillId="7" borderId="7" xfId="0" applyNumberFormat="1" applyFont="1" applyFill="1" applyBorder="1" applyAlignment="1">
      <alignment horizontal="center" vertical="top"/>
    </xf>
    <xf numFmtId="0" fontId="6" fillId="7" borderId="2" xfId="2" applyFont="1" applyFill="1" applyBorder="1" applyAlignment="1">
      <alignment horizontal="left"/>
    </xf>
    <xf numFmtId="0" fontId="11" fillId="7" borderId="2" xfId="2" applyFont="1" applyFill="1" applyBorder="1" applyAlignment="1">
      <alignment horizontal="left"/>
    </xf>
    <xf numFmtId="0" fontId="6" fillId="7" borderId="2" xfId="0" applyFont="1" applyFill="1" applyBorder="1" applyAlignment="1">
      <alignment horizontal="left" wrapText="1"/>
    </xf>
    <xf numFmtId="0" fontId="24" fillId="7" borderId="0" xfId="0" applyFont="1" applyFill="1" applyAlignment="1"/>
  </cellXfs>
  <cellStyles count="6">
    <cellStyle name="Обычный" xfId="0" builtinId="0"/>
    <cellStyle name="Обычный 2" xfId="1"/>
    <cellStyle name="Обычный 2 2" xfId="4"/>
    <cellStyle name="Обычный 3" xfId="3"/>
    <cellStyle name="Обычный 4" xfId="2"/>
    <cellStyle name="Процентный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workbookViewId="0">
      <selection activeCell="G18" sqref="G18"/>
    </sheetView>
  </sheetViews>
  <sheetFormatPr defaultColWidth="12.5703125" defaultRowHeight="12.75"/>
  <cols>
    <col min="1" max="1" width="4.5703125" customWidth="1"/>
    <col min="5" max="5" width="9" customWidth="1"/>
    <col min="7" max="7" width="11.42578125" customWidth="1"/>
    <col min="8" max="8" width="22.42578125" customWidth="1"/>
    <col min="9" max="9" width="7" customWidth="1"/>
    <col min="10" max="10" width="26.42578125" customWidth="1"/>
    <col min="11" max="11" width="4.85546875" customWidth="1"/>
    <col min="12" max="12" width="5.140625" customWidth="1"/>
    <col min="13" max="14" width="4.85546875" customWidth="1"/>
    <col min="15" max="15" width="5" customWidth="1"/>
    <col min="16" max="16" width="5.28515625" customWidth="1"/>
    <col min="17" max="17" width="5" customWidth="1"/>
    <col min="18" max="18" width="5.7109375" customWidth="1"/>
    <col min="19" max="19" width="6" customWidth="1"/>
  </cols>
  <sheetData>
    <row r="1" spans="1:22">
      <c r="A1" s="1" t="s">
        <v>0</v>
      </c>
      <c r="B1" s="3" t="s">
        <v>653</v>
      </c>
      <c r="C1" s="3"/>
      <c r="D1" s="3"/>
      <c r="E1" s="3"/>
      <c r="F1" s="3"/>
      <c r="G1" s="3"/>
      <c r="H1" s="7"/>
      <c r="I1" s="7"/>
      <c r="J1" s="7"/>
    </row>
    <row r="2" spans="1:22">
      <c r="A2" s="7"/>
      <c r="B2" s="5" t="s">
        <v>2</v>
      </c>
      <c r="C2" s="228" t="s">
        <v>3</v>
      </c>
      <c r="D2" s="7" t="s">
        <v>0</v>
      </c>
      <c r="E2" s="7"/>
      <c r="F2" s="7"/>
      <c r="G2" s="7"/>
      <c r="H2" s="7"/>
      <c r="I2" s="7"/>
      <c r="J2" s="7"/>
    </row>
    <row r="3" spans="1:22">
      <c r="A3" s="7"/>
      <c r="B3" s="5" t="s">
        <v>4</v>
      </c>
      <c r="C3" s="7" t="s">
        <v>5</v>
      </c>
      <c r="D3" s="7"/>
      <c r="E3" s="7"/>
      <c r="F3" s="7"/>
      <c r="G3" s="7"/>
      <c r="H3" s="7"/>
      <c r="I3" s="7"/>
      <c r="J3" s="7"/>
    </row>
    <row r="4" spans="1:22">
      <c r="A4" s="7"/>
      <c r="B4" s="5" t="s">
        <v>6</v>
      </c>
      <c r="C4" s="7">
        <v>7</v>
      </c>
      <c r="D4" s="7"/>
      <c r="E4" s="7"/>
      <c r="F4" s="7"/>
      <c r="G4" s="7"/>
      <c r="H4" s="7"/>
      <c r="I4" s="7"/>
      <c r="J4" s="7"/>
    </row>
    <row r="5" spans="1:22">
      <c r="A5" s="7"/>
      <c r="B5" s="8" t="s">
        <v>7</v>
      </c>
      <c r="C5" s="7">
        <v>57</v>
      </c>
      <c r="D5" s="7"/>
      <c r="E5" s="7"/>
      <c r="F5" s="9"/>
      <c r="G5" s="7"/>
      <c r="H5" s="7"/>
      <c r="I5" s="7"/>
      <c r="J5" s="7"/>
    </row>
    <row r="6" spans="1:22">
      <c r="A6" s="12"/>
      <c r="B6" s="12"/>
      <c r="C6" s="12"/>
      <c r="D6" s="12"/>
      <c r="E6" s="12"/>
      <c r="F6" s="11"/>
      <c r="G6" s="12"/>
      <c r="H6" s="12"/>
      <c r="I6" s="13"/>
      <c r="J6" s="12"/>
      <c r="K6" s="14"/>
      <c r="L6" s="33"/>
    </row>
    <row r="7" spans="1:22" ht="51">
      <c r="A7" s="36" t="s">
        <v>10</v>
      </c>
      <c r="B7" s="36" t="s">
        <v>11</v>
      </c>
      <c r="C7" s="36" t="s">
        <v>12</v>
      </c>
      <c r="D7" s="36" t="s">
        <v>13</v>
      </c>
      <c r="E7" s="36" t="s">
        <v>14</v>
      </c>
      <c r="F7" s="36" t="s">
        <v>15</v>
      </c>
      <c r="G7" s="36" t="s">
        <v>161</v>
      </c>
      <c r="H7" s="36" t="s">
        <v>17</v>
      </c>
      <c r="I7" s="36" t="s">
        <v>6</v>
      </c>
      <c r="J7" s="37" t="s">
        <v>18</v>
      </c>
      <c r="K7" s="39">
        <v>1</v>
      </c>
      <c r="L7" s="39">
        <v>2</v>
      </c>
      <c r="M7" s="38">
        <v>3</v>
      </c>
      <c r="N7" s="39">
        <v>4</v>
      </c>
      <c r="O7" s="39">
        <v>5</v>
      </c>
      <c r="P7" s="39">
        <v>6</v>
      </c>
      <c r="Q7" s="39">
        <v>7</v>
      </c>
      <c r="R7" s="39">
        <v>8</v>
      </c>
      <c r="S7" s="39">
        <v>9</v>
      </c>
      <c r="T7" s="37" t="s">
        <v>20</v>
      </c>
      <c r="U7" s="35" t="s">
        <v>160</v>
      </c>
      <c r="V7" s="40" t="s">
        <v>19</v>
      </c>
    </row>
    <row r="8" spans="1:22" ht="25.5">
      <c r="A8" s="259">
        <v>1</v>
      </c>
      <c r="B8" s="43" t="s">
        <v>56</v>
      </c>
      <c r="C8" s="43" t="s">
        <v>57</v>
      </c>
      <c r="D8" s="43" t="s">
        <v>58</v>
      </c>
      <c r="E8" s="129" t="s">
        <v>363</v>
      </c>
      <c r="F8" s="268">
        <v>40323</v>
      </c>
      <c r="G8" s="242" t="s">
        <v>3</v>
      </c>
      <c r="H8" s="42" t="s">
        <v>184</v>
      </c>
      <c r="I8" s="246">
        <v>7</v>
      </c>
      <c r="J8" s="42" t="s">
        <v>166</v>
      </c>
      <c r="K8" s="132">
        <v>8</v>
      </c>
      <c r="L8" s="132">
        <v>2</v>
      </c>
      <c r="M8" s="132">
        <v>6</v>
      </c>
      <c r="N8" s="132">
        <v>4</v>
      </c>
      <c r="O8" s="132">
        <v>4</v>
      </c>
      <c r="P8" s="132">
        <v>4</v>
      </c>
      <c r="Q8" s="132">
        <v>8</v>
      </c>
      <c r="R8" s="132">
        <v>10</v>
      </c>
      <c r="S8" s="132">
        <v>0</v>
      </c>
      <c r="T8" s="246">
        <f t="shared" ref="T8:T39" si="0">SUM(K8:S8)</f>
        <v>46</v>
      </c>
      <c r="U8" s="269">
        <f t="shared" ref="U8:U56" si="1">T8*100/57</f>
        <v>80.701754385964918</v>
      </c>
      <c r="V8" s="242" t="s">
        <v>652</v>
      </c>
    </row>
    <row r="9" spans="1:22" ht="38.25">
      <c r="A9" s="259">
        <v>2</v>
      </c>
      <c r="B9" s="42" t="s">
        <v>85</v>
      </c>
      <c r="C9" s="42" t="s">
        <v>51</v>
      </c>
      <c r="D9" s="42" t="s">
        <v>86</v>
      </c>
      <c r="E9" s="129" t="s">
        <v>363</v>
      </c>
      <c r="F9" s="268">
        <v>40439</v>
      </c>
      <c r="G9" s="242" t="s">
        <v>3</v>
      </c>
      <c r="H9" s="42" t="s">
        <v>654</v>
      </c>
      <c r="I9" s="246">
        <v>7</v>
      </c>
      <c r="J9" s="42" t="s">
        <v>172</v>
      </c>
      <c r="K9" s="132">
        <v>5</v>
      </c>
      <c r="L9" s="132">
        <v>2</v>
      </c>
      <c r="M9" s="132">
        <v>2</v>
      </c>
      <c r="N9" s="132">
        <v>5</v>
      </c>
      <c r="O9" s="132">
        <v>2</v>
      </c>
      <c r="P9" s="132">
        <v>4</v>
      </c>
      <c r="Q9" s="132">
        <v>7</v>
      </c>
      <c r="R9" s="132">
        <v>8</v>
      </c>
      <c r="S9" s="132">
        <v>10</v>
      </c>
      <c r="T9" s="246">
        <f t="shared" si="0"/>
        <v>45</v>
      </c>
      <c r="U9" s="269">
        <f t="shared" si="1"/>
        <v>78.94736842105263</v>
      </c>
      <c r="V9" s="242" t="s">
        <v>655</v>
      </c>
    </row>
    <row r="10" spans="1:22" ht="25.5">
      <c r="A10" s="259">
        <v>3</v>
      </c>
      <c r="B10" s="270" t="s">
        <v>90</v>
      </c>
      <c r="C10" s="270" t="s">
        <v>91</v>
      </c>
      <c r="D10" s="270" t="s">
        <v>46</v>
      </c>
      <c r="E10" s="129" t="s">
        <v>363</v>
      </c>
      <c r="F10" s="268">
        <v>40375</v>
      </c>
      <c r="G10" s="242" t="s">
        <v>3</v>
      </c>
      <c r="H10" s="265" t="s">
        <v>185</v>
      </c>
      <c r="I10" s="246">
        <v>7</v>
      </c>
      <c r="J10" s="265" t="s">
        <v>169</v>
      </c>
      <c r="K10" s="132">
        <v>2</v>
      </c>
      <c r="L10" s="132">
        <v>0</v>
      </c>
      <c r="M10" s="132">
        <v>1</v>
      </c>
      <c r="N10" s="132">
        <v>5</v>
      </c>
      <c r="O10" s="132">
        <v>4</v>
      </c>
      <c r="P10" s="132">
        <v>4</v>
      </c>
      <c r="Q10" s="132">
        <v>8</v>
      </c>
      <c r="R10" s="132">
        <v>9</v>
      </c>
      <c r="S10" s="132">
        <v>6</v>
      </c>
      <c r="T10" s="246">
        <f t="shared" si="0"/>
        <v>39</v>
      </c>
      <c r="U10" s="269">
        <f t="shared" si="1"/>
        <v>68.421052631578945</v>
      </c>
      <c r="V10" s="242" t="s">
        <v>655</v>
      </c>
    </row>
    <row r="11" spans="1:22" ht="38.25">
      <c r="A11" s="259">
        <v>4</v>
      </c>
      <c r="B11" s="42" t="s">
        <v>129</v>
      </c>
      <c r="C11" s="42" t="s">
        <v>67</v>
      </c>
      <c r="D11" s="42" t="s">
        <v>130</v>
      </c>
      <c r="E11" s="129" t="s">
        <v>363</v>
      </c>
      <c r="F11" s="268">
        <v>40251</v>
      </c>
      <c r="G11" s="242" t="s">
        <v>3</v>
      </c>
      <c r="H11" s="42" t="s">
        <v>654</v>
      </c>
      <c r="I11" s="246">
        <v>7</v>
      </c>
      <c r="J11" s="42" t="s">
        <v>172</v>
      </c>
      <c r="K11" s="132">
        <v>3</v>
      </c>
      <c r="L11" s="132">
        <v>2</v>
      </c>
      <c r="M11" s="132">
        <v>2</v>
      </c>
      <c r="N11" s="132">
        <v>5</v>
      </c>
      <c r="O11" s="132">
        <v>3</v>
      </c>
      <c r="P11" s="132">
        <v>4</v>
      </c>
      <c r="Q11" s="132">
        <v>3</v>
      </c>
      <c r="R11" s="132">
        <v>10</v>
      </c>
      <c r="S11" s="132">
        <v>7</v>
      </c>
      <c r="T11" s="246">
        <f t="shared" si="0"/>
        <v>39</v>
      </c>
      <c r="U11" s="269">
        <f t="shared" si="1"/>
        <v>68.421052631578945</v>
      </c>
      <c r="V11" s="242" t="s">
        <v>655</v>
      </c>
    </row>
    <row r="12" spans="1:22" ht="25.5">
      <c r="A12" s="259">
        <v>5</v>
      </c>
      <c r="B12" s="271" t="s">
        <v>50</v>
      </c>
      <c r="C12" s="271" t="s">
        <v>51</v>
      </c>
      <c r="D12" s="271" t="s">
        <v>52</v>
      </c>
      <c r="E12" s="129" t="s">
        <v>363</v>
      </c>
      <c r="F12" s="268">
        <v>40500</v>
      </c>
      <c r="G12" s="242" t="s">
        <v>3</v>
      </c>
      <c r="H12" s="265" t="s">
        <v>185</v>
      </c>
      <c r="I12" s="246">
        <v>7</v>
      </c>
      <c r="J12" s="265" t="s">
        <v>169</v>
      </c>
      <c r="K12" s="132">
        <v>3</v>
      </c>
      <c r="L12" s="132">
        <v>0</v>
      </c>
      <c r="M12" s="132">
        <v>1</v>
      </c>
      <c r="N12" s="132">
        <v>5</v>
      </c>
      <c r="O12" s="132">
        <v>4</v>
      </c>
      <c r="P12" s="132">
        <v>2</v>
      </c>
      <c r="Q12" s="132">
        <v>8</v>
      </c>
      <c r="R12" s="132">
        <v>4</v>
      </c>
      <c r="S12" s="132">
        <v>10</v>
      </c>
      <c r="T12" s="246">
        <f t="shared" si="0"/>
        <v>37</v>
      </c>
      <c r="U12" s="269">
        <f t="shared" si="1"/>
        <v>64.912280701754383</v>
      </c>
      <c r="V12" s="242" t="s">
        <v>655</v>
      </c>
    </row>
    <row r="13" spans="1:22" ht="25.5">
      <c r="A13" s="259">
        <v>6</v>
      </c>
      <c r="B13" s="271" t="s">
        <v>94</v>
      </c>
      <c r="C13" s="271" t="s">
        <v>95</v>
      </c>
      <c r="D13" s="271" t="s">
        <v>96</v>
      </c>
      <c r="E13" s="129" t="s">
        <v>9</v>
      </c>
      <c r="F13" s="268">
        <v>40227</v>
      </c>
      <c r="G13" s="242" t="s">
        <v>3</v>
      </c>
      <c r="H13" s="265" t="s">
        <v>185</v>
      </c>
      <c r="I13" s="246">
        <v>7</v>
      </c>
      <c r="J13" s="265" t="s">
        <v>169</v>
      </c>
      <c r="K13" s="132">
        <v>4</v>
      </c>
      <c r="L13" s="132">
        <v>0</v>
      </c>
      <c r="M13" s="132">
        <v>1</v>
      </c>
      <c r="N13" s="132">
        <v>4</v>
      </c>
      <c r="O13" s="132">
        <v>4</v>
      </c>
      <c r="P13" s="132">
        <v>2</v>
      </c>
      <c r="Q13" s="132">
        <v>8</v>
      </c>
      <c r="R13" s="132">
        <v>1</v>
      </c>
      <c r="S13" s="132">
        <v>12</v>
      </c>
      <c r="T13" s="246">
        <f t="shared" si="0"/>
        <v>36</v>
      </c>
      <c r="U13" s="269">
        <f t="shared" si="1"/>
        <v>63.157894736842103</v>
      </c>
      <c r="V13" s="242" t="s">
        <v>655</v>
      </c>
    </row>
    <row r="14" spans="1:22">
      <c r="A14" s="259">
        <v>7</v>
      </c>
      <c r="B14" s="257" t="s">
        <v>21</v>
      </c>
      <c r="C14" s="257" t="s">
        <v>22</v>
      </c>
      <c r="D14" s="257" t="s">
        <v>23</v>
      </c>
      <c r="E14" s="129" t="s">
        <v>363</v>
      </c>
      <c r="F14" s="268">
        <v>40217</v>
      </c>
      <c r="G14" s="242" t="s">
        <v>3</v>
      </c>
      <c r="H14" s="224" t="s">
        <v>182</v>
      </c>
      <c r="I14" s="246">
        <v>7</v>
      </c>
      <c r="J14" s="224" t="s">
        <v>162</v>
      </c>
      <c r="K14" s="132">
        <v>4</v>
      </c>
      <c r="L14" s="132">
        <v>0</v>
      </c>
      <c r="M14" s="132">
        <v>2</v>
      </c>
      <c r="N14" s="132">
        <v>4</v>
      </c>
      <c r="O14" s="132">
        <v>3</v>
      </c>
      <c r="P14" s="132">
        <v>4</v>
      </c>
      <c r="Q14" s="132">
        <v>7</v>
      </c>
      <c r="R14" s="132">
        <v>3</v>
      </c>
      <c r="S14" s="132">
        <v>9</v>
      </c>
      <c r="T14" s="246">
        <f t="shared" si="0"/>
        <v>36</v>
      </c>
      <c r="U14" s="269">
        <f t="shared" si="1"/>
        <v>63.157894736842103</v>
      </c>
      <c r="V14" s="242" t="s">
        <v>655</v>
      </c>
    </row>
    <row r="15" spans="1:22" ht="25.5">
      <c r="A15" s="259">
        <v>8</v>
      </c>
      <c r="B15" s="272" t="s">
        <v>157</v>
      </c>
      <c r="C15" s="272" t="s">
        <v>158</v>
      </c>
      <c r="D15" s="272" t="s">
        <v>159</v>
      </c>
      <c r="E15" s="129" t="s">
        <v>363</v>
      </c>
      <c r="F15" s="268">
        <v>40399</v>
      </c>
      <c r="G15" s="242" t="s">
        <v>3</v>
      </c>
      <c r="H15" s="264" t="s">
        <v>193</v>
      </c>
      <c r="I15" s="246">
        <v>7</v>
      </c>
      <c r="J15" s="264" t="s">
        <v>180</v>
      </c>
      <c r="K15" s="132">
        <v>2</v>
      </c>
      <c r="L15" s="132">
        <v>1</v>
      </c>
      <c r="M15" s="132">
        <v>0</v>
      </c>
      <c r="N15" s="132">
        <v>5</v>
      </c>
      <c r="O15" s="132">
        <v>0</v>
      </c>
      <c r="P15" s="132">
        <v>4</v>
      </c>
      <c r="Q15" s="132">
        <v>7</v>
      </c>
      <c r="R15" s="132">
        <v>8</v>
      </c>
      <c r="S15" s="132">
        <v>9</v>
      </c>
      <c r="T15" s="246">
        <f t="shared" si="0"/>
        <v>36</v>
      </c>
      <c r="U15" s="269">
        <f t="shared" si="1"/>
        <v>63.157894736842103</v>
      </c>
      <c r="V15" s="242" t="s">
        <v>655</v>
      </c>
    </row>
    <row r="16" spans="1:22">
      <c r="A16" s="259">
        <v>9</v>
      </c>
      <c r="B16" s="211" t="s">
        <v>120</v>
      </c>
      <c r="C16" s="211" t="s">
        <v>121</v>
      </c>
      <c r="D16" s="211" t="s">
        <v>122</v>
      </c>
      <c r="E16" s="129" t="s">
        <v>9</v>
      </c>
      <c r="F16" s="268">
        <v>40251</v>
      </c>
      <c r="G16" s="242" t="s">
        <v>3</v>
      </c>
      <c r="H16" s="259" t="s">
        <v>190</v>
      </c>
      <c r="I16" s="246">
        <v>7</v>
      </c>
      <c r="J16" s="42" t="s">
        <v>179</v>
      </c>
      <c r="K16" s="132">
        <v>5</v>
      </c>
      <c r="L16" s="132">
        <v>1</v>
      </c>
      <c r="M16" s="132">
        <v>0</v>
      </c>
      <c r="N16" s="132">
        <v>4</v>
      </c>
      <c r="O16" s="132">
        <v>0</v>
      </c>
      <c r="P16" s="132">
        <v>4</v>
      </c>
      <c r="Q16" s="132">
        <v>8</v>
      </c>
      <c r="R16" s="132">
        <v>5</v>
      </c>
      <c r="S16" s="132">
        <v>6</v>
      </c>
      <c r="T16" s="246">
        <f t="shared" si="0"/>
        <v>33</v>
      </c>
      <c r="U16" s="269">
        <f t="shared" si="1"/>
        <v>57.89473684210526</v>
      </c>
      <c r="V16" s="242" t="s">
        <v>655</v>
      </c>
    </row>
    <row r="17" spans="1:22" ht="25.5">
      <c r="A17" s="259">
        <v>10</v>
      </c>
      <c r="B17" s="270" t="s">
        <v>316</v>
      </c>
      <c r="C17" s="270" t="s">
        <v>98</v>
      </c>
      <c r="D17" s="270" t="s">
        <v>99</v>
      </c>
      <c r="E17" s="129" t="s">
        <v>363</v>
      </c>
      <c r="F17" s="268">
        <v>40546</v>
      </c>
      <c r="G17" s="242" t="s">
        <v>3</v>
      </c>
      <c r="H17" s="265" t="s">
        <v>185</v>
      </c>
      <c r="I17" s="246">
        <v>7</v>
      </c>
      <c r="J17" s="265" t="s">
        <v>169</v>
      </c>
      <c r="K17" s="132">
        <v>5</v>
      </c>
      <c r="L17" s="132">
        <v>0</v>
      </c>
      <c r="M17" s="132">
        <v>0</v>
      </c>
      <c r="N17" s="132">
        <v>4</v>
      </c>
      <c r="O17" s="132">
        <v>5</v>
      </c>
      <c r="P17" s="132">
        <v>4</v>
      </c>
      <c r="Q17" s="132">
        <v>8</v>
      </c>
      <c r="R17" s="132">
        <v>4</v>
      </c>
      <c r="S17" s="132">
        <v>3</v>
      </c>
      <c r="T17" s="246">
        <f t="shared" si="0"/>
        <v>33</v>
      </c>
      <c r="U17" s="269">
        <f t="shared" si="1"/>
        <v>57.89473684210526</v>
      </c>
      <c r="V17" s="242" t="s">
        <v>655</v>
      </c>
    </row>
    <row r="18" spans="1:22">
      <c r="A18" s="259">
        <v>11</v>
      </c>
      <c r="B18" s="224" t="s">
        <v>24</v>
      </c>
      <c r="C18" s="224" t="s">
        <v>25</v>
      </c>
      <c r="D18" s="224" t="s">
        <v>26</v>
      </c>
      <c r="E18" s="129" t="s">
        <v>9</v>
      </c>
      <c r="F18" s="268">
        <v>40449</v>
      </c>
      <c r="G18" s="242" t="s">
        <v>3</v>
      </c>
      <c r="H18" s="224" t="s">
        <v>182</v>
      </c>
      <c r="I18" s="246">
        <v>7</v>
      </c>
      <c r="J18" s="224" t="s">
        <v>163</v>
      </c>
      <c r="K18" s="132">
        <v>5</v>
      </c>
      <c r="L18" s="132">
        <v>0</v>
      </c>
      <c r="M18" s="132">
        <v>1</v>
      </c>
      <c r="N18" s="132">
        <v>4</v>
      </c>
      <c r="O18" s="132">
        <v>4</v>
      </c>
      <c r="P18" s="132">
        <v>2</v>
      </c>
      <c r="Q18" s="132">
        <v>3</v>
      </c>
      <c r="R18" s="132">
        <v>7</v>
      </c>
      <c r="S18" s="132">
        <v>7</v>
      </c>
      <c r="T18" s="246">
        <f t="shared" si="0"/>
        <v>33</v>
      </c>
      <c r="U18" s="269">
        <f t="shared" si="1"/>
        <v>57.89473684210526</v>
      </c>
      <c r="V18" s="242" t="s">
        <v>655</v>
      </c>
    </row>
    <row r="19" spans="1:22">
      <c r="A19" s="259">
        <v>12</v>
      </c>
      <c r="B19" s="224" t="s">
        <v>77</v>
      </c>
      <c r="C19" s="224" t="s">
        <v>78</v>
      </c>
      <c r="D19" s="224" t="s">
        <v>79</v>
      </c>
      <c r="E19" s="129" t="s">
        <v>363</v>
      </c>
      <c r="F19" s="268">
        <v>40557</v>
      </c>
      <c r="G19" s="242" t="s">
        <v>3</v>
      </c>
      <c r="H19" s="224" t="s">
        <v>182</v>
      </c>
      <c r="I19" s="246">
        <v>7</v>
      </c>
      <c r="J19" s="224" t="s">
        <v>162</v>
      </c>
      <c r="K19" s="132">
        <v>2</v>
      </c>
      <c r="L19" s="132">
        <v>0</v>
      </c>
      <c r="M19" s="132">
        <v>0</v>
      </c>
      <c r="N19" s="132">
        <v>3</v>
      </c>
      <c r="O19" s="132">
        <v>2</v>
      </c>
      <c r="P19" s="132">
        <v>2</v>
      </c>
      <c r="Q19" s="132">
        <v>7</v>
      </c>
      <c r="R19" s="132">
        <v>6</v>
      </c>
      <c r="S19" s="132">
        <v>10</v>
      </c>
      <c r="T19" s="246">
        <f t="shared" si="0"/>
        <v>32</v>
      </c>
      <c r="U19" s="269">
        <f t="shared" si="1"/>
        <v>56.140350877192979</v>
      </c>
      <c r="V19" s="242" t="s">
        <v>655</v>
      </c>
    </row>
    <row r="20" spans="1:22" ht="25.5">
      <c r="A20" s="259">
        <v>13</v>
      </c>
      <c r="B20" s="42" t="s">
        <v>33</v>
      </c>
      <c r="C20" s="42" t="s">
        <v>34</v>
      </c>
      <c r="D20" s="42" t="s">
        <v>35</v>
      </c>
      <c r="E20" s="129" t="s">
        <v>363</v>
      </c>
      <c r="F20" s="268">
        <v>40254</v>
      </c>
      <c r="G20" s="242" t="s">
        <v>3</v>
      </c>
      <c r="H20" s="42" t="s">
        <v>183</v>
      </c>
      <c r="I20" s="246">
        <v>7</v>
      </c>
      <c r="J20" s="42" t="s">
        <v>164</v>
      </c>
      <c r="K20" s="132">
        <v>5</v>
      </c>
      <c r="L20" s="132">
        <v>2</v>
      </c>
      <c r="M20" s="132">
        <v>1</v>
      </c>
      <c r="N20" s="132">
        <v>2</v>
      </c>
      <c r="O20" s="132">
        <v>2</v>
      </c>
      <c r="P20" s="132">
        <v>4</v>
      </c>
      <c r="Q20" s="132">
        <v>2</v>
      </c>
      <c r="R20" s="132">
        <v>3</v>
      </c>
      <c r="S20" s="132">
        <v>11</v>
      </c>
      <c r="T20" s="246">
        <f t="shared" si="0"/>
        <v>32</v>
      </c>
      <c r="U20" s="269">
        <f t="shared" si="1"/>
        <v>56.140350877192979</v>
      </c>
      <c r="V20" s="242" t="s">
        <v>655</v>
      </c>
    </row>
    <row r="21" spans="1:22">
      <c r="A21" s="22">
        <v>14</v>
      </c>
      <c r="B21" s="29" t="s">
        <v>152</v>
      </c>
      <c r="C21" s="29" t="s">
        <v>153</v>
      </c>
      <c r="D21" s="29" t="s">
        <v>154</v>
      </c>
      <c r="E21" s="73" t="s">
        <v>9</v>
      </c>
      <c r="F21" s="113">
        <v>40435</v>
      </c>
      <c r="G21" s="41" t="s">
        <v>3</v>
      </c>
      <c r="H21" s="22" t="s">
        <v>190</v>
      </c>
      <c r="I21" s="44">
        <v>7</v>
      </c>
      <c r="J21" s="25" t="s">
        <v>179</v>
      </c>
      <c r="K21" s="34">
        <v>3</v>
      </c>
      <c r="L21" s="34">
        <v>0</v>
      </c>
      <c r="M21" s="34">
        <v>1</v>
      </c>
      <c r="N21" s="34">
        <v>3</v>
      </c>
      <c r="O21" s="34">
        <v>1</v>
      </c>
      <c r="P21" s="34">
        <v>2</v>
      </c>
      <c r="Q21" s="34">
        <v>3</v>
      </c>
      <c r="R21" s="34">
        <v>7</v>
      </c>
      <c r="S21" s="34">
        <v>11</v>
      </c>
      <c r="T21" s="44">
        <f t="shared" si="0"/>
        <v>31</v>
      </c>
      <c r="U21" s="229">
        <f t="shared" si="1"/>
        <v>54.385964912280699</v>
      </c>
      <c r="V21" s="34"/>
    </row>
    <row r="22" spans="1:22" ht="25.5">
      <c r="A22" s="22">
        <v>15</v>
      </c>
      <c r="B22" s="25" t="s">
        <v>27</v>
      </c>
      <c r="C22" s="25" t="s">
        <v>28</v>
      </c>
      <c r="D22" s="25" t="s">
        <v>29</v>
      </c>
      <c r="E22" s="73" t="s">
        <v>9</v>
      </c>
      <c r="F22" s="113">
        <v>40432</v>
      </c>
      <c r="G22" s="41" t="s">
        <v>3</v>
      </c>
      <c r="H22" s="25" t="s">
        <v>183</v>
      </c>
      <c r="I22" s="44">
        <v>7</v>
      </c>
      <c r="J22" s="25" t="s">
        <v>164</v>
      </c>
      <c r="K22" s="34">
        <v>2</v>
      </c>
      <c r="L22" s="34">
        <v>0</v>
      </c>
      <c r="M22" s="34">
        <v>2</v>
      </c>
      <c r="N22" s="34">
        <v>4</v>
      </c>
      <c r="O22" s="34">
        <v>3</v>
      </c>
      <c r="P22" s="34">
        <v>1</v>
      </c>
      <c r="Q22" s="34">
        <v>4</v>
      </c>
      <c r="R22" s="34">
        <v>8</v>
      </c>
      <c r="S22" s="34">
        <v>7</v>
      </c>
      <c r="T22" s="44">
        <f t="shared" si="0"/>
        <v>31</v>
      </c>
      <c r="U22" s="229">
        <f t="shared" si="1"/>
        <v>54.385964912280699</v>
      </c>
      <c r="V22" s="34"/>
    </row>
    <row r="23" spans="1:22" ht="25.5">
      <c r="A23" s="22">
        <v>16</v>
      </c>
      <c r="B23" s="25" t="s">
        <v>30</v>
      </c>
      <c r="C23" s="25" t="s">
        <v>31</v>
      </c>
      <c r="D23" s="25" t="s">
        <v>32</v>
      </c>
      <c r="E23" s="73" t="s">
        <v>363</v>
      </c>
      <c r="F23" s="113">
        <v>40388</v>
      </c>
      <c r="G23" s="41" t="s">
        <v>3</v>
      </c>
      <c r="H23" s="25" t="s">
        <v>183</v>
      </c>
      <c r="I23" s="44">
        <v>7</v>
      </c>
      <c r="J23" s="25" t="s">
        <v>164</v>
      </c>
      <c r="K23" s="34">
        <v>3</v>
      </c>
      <c r="L23" s="34">
        <v>1</v>
      </c>
      <c r="M23" s="34">
        <v>1</v>
      </c>
      <c r="N23" s="34">
        <v>4</v>
      </c>
      <c r="O23" s="34">
        <v>3</v>
      </c>
      <c r="P23" s="34">
        <v>2</v>
      </c>
      <c r="Q23" s="34">
        <v>8</v>
      </c>
      <c r="R23" s="34">
        <v>4</v>
      </c>
      <c r="S23" s="34">
        <v>5</v>
      </c>
      <c r="T23" s="44">
        <f t="shared" si="0"/>
        <v>31</v>
      </c>
      <c r="U23" s="229">
        <f t="shared" si="1"/>
        <v>54.385964912280699</v>
      </c>
      <c r="V23" s="34"/>
    </row>
    <row r="24" spans="1:22" ht="25.5">
      <c r="A24" s="22">
        <v>17</v>
      </c>
      <c r="B24" s="25" t="s">
        <v>82</v>
      </c>
      <c r="C24" s="25" t="s">
        <v>83</v>
      </c>
      <c r="D24" s="25" t="s">
        <v>84</v>
      </c>
      <c r="E24" s="73" t="s">
        <v>363</v>
      </c>
      <c r="F24" s="113">
        <v>40457</v>
      </c>
      <c r="G24" s="41" t="s">
        <v>3</v>
      </c>
      <c r="H24" s="25" t="s">
        <v>183</v>
      </c>
      <c r="I24" s="44">
        <v>7</v>
      </c>
      <c r="J24" s="25" t="s">
        <v>164</v>
      </c>
      <c r="K24" s="34">
        <v>3</v>
      </c>
      <c r="L24" s="34">
        <v>0</v>
      </c>
      <c r="M24" s="34">
        <v>0</v>
      </c>
      <c r="N24" s="34">
        <v>4</v>
      </c>
      <c r="O24" s="34">
        <v>2</v>
      </c>
      <c r="P24" s="34">
        <v>4</v>
      </c>
      <c r="Q24" s="34">
        <v>8</v>
      </c>
      <c r="R24" s="34">
        <v>5</v>
      </c>
      <c r="S24" s="34">
        <v>4</v>
      </c>
      <c r="T24" s="44">
        <f t="shared" si="0"/>
        <v>30</v>
      </c>
      <c r="U24" s="229">
        <f t="shared" si="1"/>
        <v>52.631578947368418</v>
      </c>
      <c r="V24" s="34"/>
    </row>
    <row r="25" spans="1:22" ht="25.5">
      <c r="A25" s="22">
        <v>18</v>
      </c>
      <c r="B25" s="25" t="s">
        <v>81</v>
      </c>
      <c r="C25" s="25" t="s">
        <v>78</v>
      </c>
      <c r="D25" s="25" t="s">
        <v>52</v>
      </c>
      <c r="E25" s="73" t="s">
        <v>363</v>
      </c>
      <c r="F25" s="113">
        <v>40370</v>
      </c>
      <c r="G25" s="41" t="s">
        <v>3</v>
      </c>
      <c r="H25" s="25" t="s">
        <v>183</v>
      </c>
      <c r="I25" s="44">
        <v>7</v>
      </c>
      <c r="J25" s="25" t="s">
        <v>164</v>
      </c>
      <c r="K25" s="34">
        <v>3</v>
      </c>
      <c r="L25" s="34">
        <v>0</v>
      </c>
      <c r="M25" s="34">
        <v>0</v>
      </c>
      <c r="N25" s="34">
        <v>5</v>
      </c>
      <c r="O25" s="34">
        <v>3</v>
      </c>
      <c r="P25" s="34">
        <v>4</v>
      </c>
      <c r="Q25" s="34">
        <v>2</v>
      </c>
      <c r="R25" s="34">
        <v>4</v>
      </c>
      <c r="S25" s="34">
        <v>9</v>
      </c>
      <c r="T25" s="44">
        <f t="shared" si="0"/>
        <v>30</v>
      </c>
      <c r="U25" s="229">
        <f t="shared" si="1"/>
        <v>52.631578947368418</v>
      </c>
      <c r="V25" s="34"/>
    </row>
    <row r="26" spans="1:22" ht="25.5">
      <c r="A26" s="22">
        <v>19</v>
      </c>
      <c r="B26" s="32" t="s">
        <v>126</v>
      </c>
      <c r="C26" s="32" t="s">
        <v>127</v>
      </c>
      <c r="D26" s="32" t="s">
        <v>46</v>
      </c>
      <c r="E26" s="73" t="s">
        <v>363</v>
      </c>
      <c r="F26" s="113">
        <v>40303</v>
      </c>
      <c r="G26" s="41" t="s">
        <v>3</v>
      </c>
      <c r="H26" s="47" t="s">
        <v>193</v>
      </c>
      <c r="I26" s="44">
        <v>7</v>
      </c>
      <c r="J26" s="47" t="s">
        <v>180</v>
      </c>
      <c r="K26" s="34">
        <v>3</v>
      </c>
      <c r="L26" s="34">
        <v>0</v>
      </c>
      <c r="M26" s="34">
        <v>0</v>
      </c>
      <c r="N26" s="34">
        <v>5</v>
      </c>
      <c r="O26" s="34">
        <v>2</v>
      </c>
      <c r="P26" s="34">
        <v>4</v>
      </c>
      <c r="Q26" s="34">
        <v>7</v>
      </c>
      <c r="R26" s="34">
        <v>2</v>
      </c>
      <c r="S26" s="34">
        <v>6</v>
      </c>
      <c r="T26" s="44">
        <f t="shared" si="0"/>
        <v>29</v>
      </c>
      <c r="U26" s="229">
        <f t="shared" si="1"/>
        <v>50.877192982456137</v>
      </c>
      <c r="V26" s="34"/>
    </row>
    <row r="27" spans="1:22" ht="25.5">
      <c r="A27" s="22">
        <v>20</v>
      </c>
      <c r="B27" s="25" t="s">
        <v>87</v>
      </c>
      <c r="C27" s="25" t="s">
        <v>45</v>
      </c>
      <c r="D27" s="25" t="s">
        <v>88</v>
      </c>
      <c r="E27" s="73" t="s">
        <v>363</v>
      </c>
      <c r="F27" s="113">
        <v>40564</v>
      </c>
      <c r="G27" s="41" t="s">
        <v>3</v>
      </c>
      <c r="H27" s="25" t="s">
        <v>189</v>
      </c>
      <c r="I27" s="44">
        <v>7</v>
      </c>
      <c r="J27" s="25" t="s">
        <v>174</v>
      </c>
      <c r="K27" s="34">
        <v>3</v>
      </c>
      <c r="L27" s="34">
        <v>0</v>
      </c>
      <c r="M27" s="34">
        <v>2</v>
      </c>
      <c r="N27" s="34">
        <v>5</v>
      </c>
      <c r="O27" s="34">
        <v>3</v>
      </c>
      <c r="P27" s="34">
        <v>2</v>
      </c>
      <c r="Q27" s="34">
        <v>8</v>
      </c>
      <c r="R27" s="34">
        <v>5</v>
      </c>
      <c r="S27" s="34">
        <v>1</v>
      </c>
      <c r="T27" s="44">
        <f t="shared" si="0"/>
        <v>29</v>
      </c>
      <c r="U27" s="229">
        <f t="shared" si="1"/>
        <v>50.877192982456137</v>
      </c>
      <c r="V27" s="34"/>
    </row>
    <row r="28" spans="1:22" ht="25.5">
      <c r="A28" s="22">
        <v>21</v>
      </c>
      <c r="B28" s="25" t="s">
        <v>134</v>
      </c>
      <c r="C28" s="25" t="s">
        <v>135</v>
      </c>
      <c r="D28" s="25" t="s">
        <v>136</v>
      </c>
      <c r="E28" s="73" t="s">
        <v>363</v>
      </c>
      <c r="F28" s="113">
        <v>40284</v>
      </c>
      <c r="G28" s="41" t="s">
        <v>3</v>
      </c>
      <c r="H28" s="25" t="s">
        <v>189</v>
      </c>
      <c r="I28" s="44">
        <v>7</v>
      </c>
      <c r="J28" s="25" t="s">
        <v>174</v>
      </c>
      <c r="K28" s="34">
        <v>5</v>
      </c>
      <c r="L28" s="34">
        <v>0</v>
      </c>
      <c r="M28" s="34">
        <v>2</v>
      </c>
      <c r="N28" s="34">
        <v>5</v>
      </c>
      <c r="O28" s="34">
        <v>0</v>
      </c>
      <c r="P28" s="34">
        <v>3</v>
      </c>
      <c r="Q28" s="34">
        <v>5</v>
      </c>
      <c r="R28" s="34">
        <v>6</v>
      </c>
      <c r="S28" s="34">
        <v>2</v>
      </c>
      <c r="T28" s="44">
        <f t="shared" si="0"/>
        <v>28</v>
      </c>
      <c r="U28" s="229">
        <f t="shared" si="1"/>
        <v>49.122807017543863</v>
      </c>
      <c r="V28" s="34"/>
    </row>
    <row r="29" spans="1:22" ht="25.5">
      <c r="A29" s="22">
        <v>22</v>
      </c>
      <c r="B29" s="26" t="s">
        <v>38</v>
      </c>
      <c r="C29" s="26" t="s">
        <v>39</v>
      </c>
      <c r="D29" s="26" t="s">
        <v>40</v>
      </c>
      <c r="E29" s="73" t="s">
        <v>363</v>
      </c>
      <c r="F29" s="113">
        <v>40428</v>
      </c>
      <c r="G29" s="41" t="s">
        <v>3</v>
      </c>
      <c r="H29" s="25" t="s">
        <v>184</v>
      </c>
      <c r="I29" s="44">
        <v>7</v>
      </c>
      <c r="J29" s="25" t="s">
        <v>166</v>
      </c>
      <c r="K29" s="34">
        <v>5</v>
      </c>
      <c r="L29" s="34">
        <v>0</v>
      </c>
      <c r="M29" s="34">
        <v>1</v>
      </c>
      <c r="N29" s="34">
        <v>4</v>
      </c>
      <c r="O29" s="34">
        <v>2</v>
      </c>
      <c r="P29" s="34">
        <v>1</v>
      </c>
      <c r="Q29" s="34">
        <v>7</v>
      </c>
      <c r="R29" s="34">
        <v>3</v>
      </c>
      <c r="S29" s="34">
        <v>5</v>
      </c>
      <c r="T29" s="44">
        <f t="shared" si="0"/>
        <v>28</v>
      </c>
      <c r="U29" s="229">
        <f t="shared" si="1"/>
        <v>49.122807017543863</v>
      </c>
      <c r="V29" s="34"/>
    </row>
    <row r="30" spans="1:22">
      <c r="A30" s="22">
        <v>23</v>
      </c>
      <c r="B30" s="29" t="s">
        <v>626</v>
      </c>
      <c r="C30" s="29" t="s">
        <v>45</v>
      </c>
      <c r="D30" s="29" t="s">
        <v>80</v>
      </c>
      <c r="E30" s="73" t="s">
        <v>363</v>
      </c>
      <c r="F30" s="113">
        <v>40400</v>
      </c>
      <c r="G30" s="41" t="s">
        <v>3</v>
      </c>
      <c r="H30" s="22" t="s">
        <v>190</v>
      </c>
      <c r="I30" s="44">
        <v>7</v>
      </c>
      <c r="J30" s="25" t="s">
        <v>176</v>
      </c>
      <c r="K30" s="34">
        <v>2</v>
      </c>
      <c r="L30" s="34">
        <v>0</v>
      </c>
      <c r="M30" s="34">
        <v>1</v>
      </c>
      <c r="N30" s="34">
        <v>3</v>
      </c>
      <c r="O30" s="34">
        <v>2</v>
      </c>
      <c r="P30" s="34">
        <v>3</v>
      </c>
      <c r="Q30" s="34">
        <v>8</v>
      </c>
      <c r="R30" s="34">
        <v>4</v>
      </c>
      <c r="S30" s="34">
        <v>5</v>
      </c>
      <c r="T30" s="44">
        <f t="shared" si="0"/>
        <v>28</v>
      </c>
      <c r="U30" s="229">
        <f t="shared" si="1"/>
        <v>49.122807017543863</v>
      </c>
      <c r="V30" s="34"/>
    </row>
    <row r="31" spans="1:22" ht="25.5">
      <c r="A31" s="22">
        <v>24</v>
      </c>
      <c r="B31" s="28" t="s">
        <v>47</v>
      </c>
      <c r="C31" s="28" t="s">
        <v>48</v>
      </c>
      <c r="D31" s="28" t="s">
        <v>49</v>
      </c>
      <c r="E31" s="73" t="s">
        <v>363</v>
      </c>
      <c r="F31" s="113">
        <v>40247</v>
      </c>
      <c r="G31" s="41" t="s">
        <v>3</v>
      </c>
      <c r="H31" s="46" t="s">
        <v>185</v>
      </c>
      <c r="I31" s="44">
        <v>7</v>
      </c>
      <c r="J31" s="46" t="s">
        <v>169</v>
      </c>
      <c r="K31" s="34">
        <v>5</v>
      </c>
      <c r="L31" s="34">
        <v>0</v>
      </c>
      <c r="M31" s="34">
        <v>1</v>
      </c>
      <c r="N31" s="34">
        <v>4</v>
      </c>
      <c r="O31" s="34">
        <v>4</v>
      </c>
      <c r="P31" s="34">
        <v>4</v>
      </c>
      <c r="Q31" s="34">
        <v>1</v>
      </c>
      <c r="R31" s="34">
        <v>4</v>
      </c>
      <c r="S31" s="34">
        <v>3</v>
      </c>
      <c r="T31" s="44">
        <f t="shared" si="0"/>
        <v>26</v>
      </c>
      <c r="U31" s="229">
        <f t="shared" si="1"/>
        <v>45.614035087719301</v>
      </c>
      <c r="V31" s="34"/>
    </row>
    <row r="32" spans="1:22">
      <c r="A32" s="22">
        <v>25</v>
      </c>
      <c r="B32" s="29" t="s">
        <v>150</v>
      </c>
      <c r="C32" s="29" t="s">
        <v>151</v>
      </c>
      <c r="D32" s="29" t="s">
        <v>99</v>
      </c>
      <c r="E32" s="73" t="s">
        <v>363</v>
      </c>
      <c r="F32" s="113">
        <v>40316</v>
      </c>
      <c r="G32" s="41" t="s">
        <v>3</v>
      </c>
      <c r="H32" s="22" t="s">
        <v>190</v>
      </c>
      <c r="I32" s="44">
        <v>7</v>
      </c>
      <c r="J32" s="25" t="s">
        <v>176</v>
      </c>
      <c r="K32" s="34">
        <v>4</v>
      </c>
      <c r="L32" s="34">
        <v>0</v>
      </c>
      <c r="M32" s="34">
        <v>0</v>
      </c>
      <c r="N32" s="34">
        <v>1</v>
      </c>
      <c r="O32" s="34">
        <v>2</v>
      </c>
      <c r="P32" s="34">
        <v>3</v>
      </c>
      <c r="Q32" s="34">
        <v>5</v>
      </c>
      <c r="R32" s="34">
        <v>7</v>
      </c>
      <c r="S32" s="34">
        <v>4</v>
      </c>
      <c r="T32" s="44">
        <f t="shared" si="0"/>
        <v>26</v>
      </c>
      <c r="U32" s="229">
        <f t="shared" si="1"/>
        <v>45.614035087719301</v>
      </c>
      <c r="V32" s="34"/>
    </row>
    <row r="33" spans="1:22" ht="25.5">
      <c r="A33" s="22">
        <v>26</v>
      </c>
      <c r="B33" s="25" t="s">
        <v>72</v>
      </c>
      <c r="C33" s="25" t="s">
        <v>73</v>
      </c>
      <c r="D33" s="25" t="s">
        <v>68</v>
      </c>
      <c r="E33" s="73" t="s">
        <v>363</v>
      </c>
      <c r="F33" s="113">
        <v>40262</v>
      </c>
      <c r="G33" s="41" t="s">
        <v>3</v>
      </c>
      <c r="H33" s="25" t="s">
        <v>187</v>
      </c>
      <c r="I33" s="44">
        <v>7</v>
      </c>
      <c r="J33" s="25" t="s">
        <v>171</v>
      </c>
      <c r="K33" s="34">
        <v>2</v>
      </c>
      <c r="L33" s="34">
        <v>0</v>
      </c>
      <c r="M33" s="34">
        <v>0</v>
      </c>
      <c r="N33" s="34">
        <v>4</v>
      </c>
      <c r="O33" s="34">
        <v>3</v>
      </c>
      <c r="P33" s="34">
        <v>1</v>
      </c>
      <c r="Q33" s="34">
        <v>6</v>
      </c>
      <c r="R33" s="34">
        <v>2</v>
      </c>
      <c r="S33" s="34">
        <v>6</v>
      </c>
      <c r="T33" s="44">
        <f t="shared" si="0"/>
        <v>24</v>
      </c>
      <c r="U33" s="229">
        <f t="shared" si="1"/>
        <v>42.10526315789474</v>
      </c>
      <c r="V33" s="34"/>
    </row>
    <row r="34" spans="1:22">
      <c r="A34" s="22">
        <v>27</v>
      </c>
      <c r="B34" s="29" t="s">
        <v>53</v>
      </c>
      <c r="C34" s="29" t="s">
        <v>54</v>
      </c>
      <c r="D34" s="29" t="s">
        <v>55</v>
      </c>
      <c r="E34" s="73" t="s">
        <v>9</v>
      </c>
      <c r="F34" s="113">
        <v>40364</v>
      </c>
      <c r="G34" s="41" t="s">
        <v>3</v>
      </c>
      <c r="H34" s="25" t="s">
        <v>186</v>
      </c>
      <c r="I34" s="44">
        <v>7</v>
      </c>
      <c r="J34" s="25" t="s">
        <v>170</v>
      </c>
      <c r="K34" s="34">
        <v>5</v>
      </c>
      <c r="L34" s="34">
        <v>0</v>
      </c>
      <c r="M34" s="34">
        <v>1</v>
      </c>
      <c r="N34" s="34">
        <v>5</v>
      </c>
      <c r="O34" s="34">
        <v>4</v>
      </c>
      <c r="P34" s="34">
        <v>2</v>
      </c>
      <c r="Q34" s="34">
        <v>0</v>
      </c>
      <c r="R34" s="34">
        <v>3</v>
      </c>
      <c r="S34" s="34">
        <v>4</v>
      </c>
      <c r="T34" s="44">
        <f t="shared" si="0"/>
        <v>24</v>
      </c>
      <c r="U34" s="229">
        <f t="shared" si="1"/>
        <v>42.10526315789474</v>
      </c>
      <c r="V34" s="34"/>
    </row>
    <row r="35" spans="1:22" ht="25.5">
      <c r="A35" s="22">
        <v>28</v>
      </c>
      <c r="B35" s="27" t="s">
        <v>74</v>
      </c>
      <c r="C35" s="27" t="s">
        <v>118</v>
      </c>
      <c r="D35" s="27" t="s">
        <v>119</v>
      </c>
      <c r="E35" s="73" t="s">
        <v>9</v>
      </c>
      <c r="F35" s="113">
        <v>40472</v>
      </c>
      <c r="G35" s="41" t="s">
        <v>3</v>
      </c>
      <c r="H35" s="46" t="s">
        <v>185</v>
      </c>
      <c r="I35" s="44">
        <v>7</v>
      </c>
      <c r="J35" s="46" t="s">
        <v>167</v>
      </c>
      <c r="K35" s="34">
        <v>3</v>
      </c>
      <c r="L35" s="34">
        <v>0</v>
      </c>
      <c r="M35" s="34">
        <v>0</v>
      </c>
      <c r="N35" s="34">
        <v>5</v>
      </c>
      <c r="O35" s="34">
        <v>1</v>
      </c>
      <c r="P35" s="34">
        <v>2</v>
      </c>
      <c r="Q35" s="34">
        <v>3</v>
      </c>
      <c r="R35" s="34">
        <v>7</v>
      </c>
      <c r="S35" s="34">
        <v>3</v>
      </c>
      <c r="T35" s="44">
        <f t="shared" si="0"/>
        <v>24</v>
      </c>
      <c r="U35" s="229">
        <f t="shared" si="1"/>
        <v>42.10526315789474</v>
      </c>
      <c r="V35" s="34"/>
    </row>
    <row r="36" spans="1:22">
      <c r="A36" s="22">
        <v>29</v>
      </c>
      <c r="B36" s="29" t="s">
        <v>100</v>
      </c>
      <c r="C36" s="29" t="s">
        <v>101</v>
      </c>
      <c r="D36" s="29" t="s">
        <v>102</v>
      </c>
      <c r="E36" s="73" t="s">
        <v>363</v>
      </c>
      <c r="F36" s="113" t="s">
        <v>624</v>
      </c>
      <c r="G36" s="41" t="s">
        <v>3</v>
      </c>
      <c r="H36" s="22" t="s">
        <v>190</v>
      </c>
      <c r="I36" s="44">
        <v>7</v>
      </c>
      <c r="J36" s="25" t="s">
        <v>176</v>
      </c>
      <c r="K36" s="34">
        <v>2</v>
      </c>
      <c r="L36" s="34">
        <v>0</v>
      </c>
      <c r="M36" s="34">
        <v>0</v>
      </c>
      <c r="N36" s="34">
        <v>3</v>
      </c>
      <c r="O36" s="34">
        <v>3</v>
      </c>
      <c r="P36" s="34">
        <v>1</v>
      </c>
      <c r="Q36" s="34">
        <v>7</v>
      </c>
      <c r="R36" s="34">
        <v>2</v>
      </c>
      <c r="S36" s="34">
        <v>5</v>
      </c>
      <c r="T36" s="44">
        <f t="shared" si="0"/>
        <v>23</v>
      </c>
      <c r="U36" s="229">
        <f t="shared" si="1"/>
        <v>40.350877192982459</v>
      </c>
      <c r="V36" s="34"/>
    </row>
    <row r="37" spans="1:22" ht="25.5">
      <c r="A37" s="22">
        <v>30</v>
      </c>
      <c r="B37" s="25" t="s">
        <v>140</v>
      </c>
      <c r="C37" s="25" t="s">
        <v>141</v>
      </c>
      <c r="D37" s="25" t="s">
        <v>142</v>
      </c>
      <c r="E37" s="73" t="s">
        <v>9</v>
      </c>
      <c r="F37" s="113">
        <v>40242</v>
      </c>
      <c r="G37" s="41" t="s">
        <v>3</v>
      </c>
      <c r="H37" s="25" t="s">
        <v>191</v>
      </c>
      <c r="I37" s="44">
        <v>7</v>
      </c>
      <c r="J37" s="25" t="s">
        <v>177</v>
      </c>
      <c r="K37" s="34">
        <v>0</v>
      </c>
      <c r="L37" s="34">
        <v>0</v>
      </c>
      <c r="M37" s="34">
        <v>1</v>
      </c>
      <c r="N37" s="34">
        <v>4</v>
      </c>
      <c r="O37" s="34">
        <v>4</v>
      </c>
      <c r="P37" s="34">
        <v>1</v>
      </c>
      <c r="Q37" s="34">
        <v>7</v>
      </c>
      <c r="R37" s="34">
        <v>4</v>
      </c>
      <c r="S37" s="34">
        <v>2</v>
      </c>
      <c r="T37" s="44">
        <f t="shared" si="0"/>
        <v>23</v>
      </c>
      <c r="U37" s="229">
        <f t="shared" si="1"/>
        <v>40.350877192982459</v>
      </c>
      <c r="V37" s="34"/>
    </row>
    <row r="38" spans="1:22" ht="25.5">
      <c r="A38" s="22">
        <v>31</v>
      </c>
      <c r="B38" s="26" t="s">
        <v>155</v>
      </c>
      <c r="C38" s="26" t="s">
        <v>156</v>
      </c>
      <c r="D38" s="26" t="s">
        <v>46</v>
      </c>
      <c r="E38" s="73" t="s">
        <v>363</v>
      </c>
      <c r="F38" s="113">
        <v>40441</v>
      </c>
      <c r="G38" s="41" t="s">
        <v>3</v>
      </c>
      <c r="H38" s="25" t="s">
        <v>184</v>
      </c>
      <c r="I38" s="44">
        <v>7</v>
      </c>
      <c r="J38" s="25" t="s">
        <v>166</v>
      </c>
      <c r="K38" s="34">
        <v>3</v>
      </c>
      <c r="L38" s="34">
        <v>0</v>
      </c>
      <c r="M38" s="34">
        <v>1</v>
      </c>
      <c r="N38" s="34">
        <v>5</v>
      </c>
      <c r="O38" s="34">
        <v>2</v>
      </c>
      <c r="P38" s="34">
        <v>4</v>
      </c>
      <c r="Q38" s="34">
        <v>2</v>
      </c>
      <c r="R38" s="34">
        <v>3</v>
      </c>
      <c r="S38" s="34">
        <v>3</v>
      </c>
      <c r="T38" s="44">
        <f t="shared" si="0"/>
        <v>23</v>
      </c>
      <c r="U38" s="229">
        <f t="shared" si="1"/>
        <v>40.350877192982459</v>
      </c>
      <c r="V38" s="34"/>
    </row>
    <row r="39" spans="1:22" ht="25.5">
      <c r="A39" s="22">
        <v>32</v>
      </c>
      <c r="B39" s="23" t="s">
        <v>146</v>
      </c>
      <c r="C39" s="23" t="s">
        <v>65</v>
      </c>
      <c r="D39" s="23" t="s">
        <v>139</v>
      </c>
      <c r="E39" s="73" t="s">
        <v>9</v>
      </c>
      <c r="F39" s="113">
        <v>38880</v>
      </c>
      <c r="G39" s="41" t="s">
        <v>3</v>
      </c>
      <c r="H39" s="24" t="s">
        <v>182</v>
      </c>
      <c r="I39" s="44">
        <v>7</v>
      </c>
      <c r="J39" s="24" t="s">
        <v>162</v>
      </c>
      <c r="K39" s="34">
        <v>4</v>
      </c>
      <c r="L39" s="34">
        <v>0</v>
      </c>
      <c r="M39" s="34">
        <v>0</v>
      </c>
      <c r="N39" s="34">
        <v>5</v>
      </c>
      <c r="O39" s="34">
        <v>1</v>
      </c>
      <c r="P39" s="34">
        <v>4</v>
      </c>
      <c r="Q39" s="34">
        <v>2</v>
      </c>
      <c r="R39" s="34">
        <v>3</v>
      </c>
      <c r="S39" s="34">
        <v>3</v>
      </c>
      <c r="T39" s="44">
        <f t="shared" si="0"/>
        <v>22</v>
      </c>
      <c r="U39" s="229">
        <f t="shared" si="1"/>
        <v>38.596491228070178</v>
      </c>
      <c r="V39" s="34"/>
    </row>
    <row r="40" spans="1:22" ht="38.25">
      <c r="A40" s="22">
        <v>33</v>
      </c>
      <c r="B40" s="25" t="s">
        <v>92</v>
      </c>
      <c r="C40" s="25" t="s">
        <v>93</v>
      </c>
      <c r="D40" s="25" t="s">
        <v>79</v>
      </c>
      <c r="E40" s="73" t="s">
        <v>363</v>
      </c>
      <c r="F40" s="113">
        <v>40336</v>
      </c>
      <c r="G40" s="41" t="s">
        <v>3</v>
      </c>
      <c r="H40" s="25" t="s">
        <v>654</v>
      </c>
      <c r="I40" s="44">
        <v>7</v>
      </c>
      <c r="J40" s="25" t="s">
        <v>175</v>
      </c>
      <c r="K40" s="34">
        <v>4</v>
      </c>
      <c r="L40" s="34">
        <v>0</v>
      </c>
      <c r="M40" s="34">
        <v>1</v>
      </c>
      <c r="N40" s="34">
        <v>4</v>
      </c>
      <c r="O40" s="34">
        <v>4</v>
      </c>
      <c r="P40" s="34">
        <v>2</v>
      </c>
      <c r="Q40" s="34">
        <v>1</v>
      </c>
      <c r="R40" s="34">
        <v>2</v>
      </c>
      <c r="S40" s="34">
        <v>4</v>
      </c>
      <c r="T40" s="44">
        <f t="shared" ref="T40:T56" si="2">SUM(K40:S40)</f>
        <v>22</v>
      </c>
      <c r="U40" s="229">
        <f t="shared" si="1"/>
        <v>38.596491228070178</v>
      </c>
      <c r="V40" s="34"/>
    </row>
    <row r="41" spans="1:22" ht="25.5">
      <c r="A41" s="22">
        <v>34</v>
      </c>
      <c r="B41" s="25" t="s">
        <v>128</v>
      </c>
      <c r="C41" s="25" t="s">
        <v>63</v>
      </c>
      <c r="D41" s="25" t="s">
        <v>35</v>
      </c>
      <c r="E41" s="73" t="s">
        <v>363</v>
      </c>
      <c r="F41" s="113">
        <v>40402</v>
      </c>
      <c r="G41" s="41" t="s">
        <v>3</v>
      </c>
      <c r="H41" s="25" t="s">
        <v>189</v>
      </c>
      <c r="I41" s="44">
        <v>7</v>
      </c>
      <c r="J41" s="25" t="s">
        <v>174</v>
      </c>
      <c r="K41" s="34">
        <v>2</v>
      </c>
      <c r="L41" s="34">
        <v>0</v>
      </c>
      <c r="M41" s="34">
        <v>0</v>
      </c>
      <c r="N41" s="34">
        <v>5</v>
      </c>
      <c r="O41" s="34">
        <v>0</v>
      </c>
      <c r="P41" s="34">
        <v>4</v>
      </c>
      <c r="Q41" s="34">
        <v>3</v>
      </c>
      <c r="R41" s="34">
        <v>0</v>
      </c>
      <c r="S41" s="34">
        <v>7</v>
      </c>
      <c r="T41" s="44">
        <f t="shared" si="2"/>
        <v>21</v>
      </c>
      <c r="U41" s="229">
        <f t="shared" si="1"/>
        <v>36.842105263157897</v>
      </c>
      <c r="V41" s="34"/>
    </row>
    <row r="42" spans="1:22" ht="25.5">
      <c r="A42" s="22">
        <v>35</v>
      </c>
      <c r="B42" s="25" t="s">
        <v>104</v>
      </c>
      <c r="C42" s="25" t="s">
        <v>105</v>
      </c>
      <c r="D42" s="25" t="s">
        <v>106</v>
      </c>
      <c r="E42" s="73" t="s">
        <v>363</v>
      </c>
      <c r="F42" s="113">
        <v>40358</v>
      </c>
      <c r="G42" s="41" t="s">
        <v>3</v>
      </c>
      <c r="H42" s="25" t="s">
        <v>191</v>
      </c>
      <c r="I42" s="44">
        <v>7</v>
      </c>
      <c r="J42" s="25" t="s">
        <v>177</v>
      </c>
      <c r="K42" s="34">
        <v>0</v>
      </c>
      <c r="L42" s="34">
        <v>0</v>
      </c>
      <c r="M42" s="34">
        <v>0</v>
      </c>
      <c r="N42" s="34">
        <v>5</v>
      </c>
      <c r="O42" s="34">
        <v>0</v>
      </c>
      <c r="P42" s="34">
        <v>2</v>
      </c>
      <c r="Q42" s="34">
        <v>5</v>
      </c>
      <c r="R42" s="34">
        <v>7</v>
      </c>
      <c r="S42" s="34">
        <v>2</v>
      </c>
      <c r="T42" s="44">
        <f t="shared" si="2"/>
        <v>21</v>
      </c>
      <c r="U42" s="229">
        <f t="shared" si="1"/>
        <v>36.842105263157897</v>
      </c>
      <c r="V42" s="34"/>
    </row>
    <row r="43" spans="1:22" ht="25.5">
      <c r="A43" s="22">
        <v>36</v>
      </c>
      <c r="B43" s="26" t="s">
        <v>74</v>
      </c>
      <c r="C43" s="26" t="s">
        <v>75</v>
      </c>
      <c r="D43" s="26" t="s">
        <v>76</v>
      </c>
      <c r="E43" s="73" t="s">
        <v>9</v>
      </c>
      <c r="F43" s="113">
        <v>40494</v>
      </c>
      <c r="G43" s="41" t="s">
        <v>3</v>
      </c>
      <c r="H43" s="25" t="s">
        <v>187</v>
      </c>
      <c r="I43" s="44">
        <v>7</v>
      </c>
      <c r="J43" s="25" t="s">
        <v>171</v>
      </c>
      <c r="K43" s="34">
        <v>8</v>
      </c>
      <c r="L43" s="34">
        <v>1</v>
      </c>
      <c r="M43" s="34">
        <v>0</v>
      </c>
      <c r="N43" s="34">
        <v>5</v>
      </c>
      <c r="O43" s="34">
        <v>3</v>
      </c>
      <c r="P43" s="34">
        <v>4</v>
      </c>
      <c r="Q43" s="34">
        <v>0</v>
      </c>
      <c r="R43" s="34">
        <v>0</v>
      </c>
      <c r="S43" s="34">
        <v>0</v>
      </c>
      <c r="T43" s="44">
        <f t="shared" si="2"/>
        <v>21</v>
      </c>
      <c r="U43" s="229">
        <f t="shared" si="1"/>
        <v>36.842105263157897</v>
      </c>
      <c r="V43" s="34"/>
    </row>
    <row r="44" spans="1:22" ht="38.25">
      <c r="A44" s="22">
        <v>37</v>
      </c>
      <c r="B44" s="25" t="s">
        <v>113</v>
      </c>
      <c r="C44" s="25" t="s">
        <v>114</v>
      </c>
      <c r="D44" s="25" t="s">
        <v>115</v>
      </c>
      <c r="E44" s="73" t="s">
        <v>363</v>
      </c>
      <c r="F44" s="113">
        <v>40483</v>
      </c>
      <c r="G44" s="41" t="s">
        <v>3</v>
      </c>
      <c r="H44" s="25" t="s">
        <v>654</v>
      </c>
      <c r="I44" s="44">
        <v>7</v>
      </c>
      <c r="J44" s="25" t="s">
        <v>172</v>
      </c>
      <c r="K44" s="34">
        <v>4</v>
      </c>
      <c r="L44" s="34">
        <v>0</v>
      </c>
      <c r="M44" s="34">
        <v>0</v>
      </c>
      <c r="N44" s="34">
        <v>5</v>
      </c>
      <c r="O44" s="34">
        <v>2</v>
      </c>
      <c r="P44" s="34">
        <v>2</v>
      </c>
      <c r="Q44" s="34">
        <v>0</v>
      </c>
      <c r="R44" s="34">
        <v>5</v>
      </c>
      <c r="S44" s="34">
        <v>3</v>
      </c>
      <c r="T44" s="44">
        <f t="shared" si="2"/>
        <v>21</v>
      </c>
      <c r="U44" s="229">
        <f t="shared" si="1"/>
        <v>36.842105263157897</v>
      </c>
      <c r="V44" s="34"/>
    </row>
    <row r="45" spans="1:22" ht="25.5">
      <c r="A45" s="22">
        <v>38</v>
      </c>
      <c r="B45" s="27" t="s">
        <v>33</v>
      </c>
      <c r="C45" s="27" t="s">
        <v>89</v>
      </c>
      <c r="D45" s="27" t="s">
        <v>627</v>
      </c>
      <c r="E45" s="73" t="s">
        <v>363</v>
      </c>
      <c r="F45" s="113">
        <v>40442</v>
      </c>
      <c r="G45" s="41" t="s">
        <v>3</v>
      </c>
      <c r="H45" s="46" t="s">
        <v>185</v>
      </c>
      <c r="I45" s="44">
        <v>7</v>
      </c>
      <c r="J45" s="46" t="s">
        <v>167</v>
      </c>
      <c r="K45" s="34">
        <v>4</v>
      </c>
      <c r="L45" s="34">
        <v>0</v>
      </c>
      <c r="M45" s="34">
        <v>0</v>
      </c>
      <c r="N45" s="34">
        <v>4</v>
      </c>
      <c r="O45" s="34">
        <v>2</v>
      </c>
      <c r="P45" s="34">
        <v>2</v>
      </c>
      <c r="Q45" s="34">
        <v>3</v>
      </c>
      <c r="R45" s="34">
        <v>2</v>
      </c>
      <c r="S45" s="34">
        <v>3</v>
      </c>
      <c r="T45" s="44">
        <f t="shared" si="2"/>
        <v>20</v>
      </c>
      <c r="U45" s="229">
        <f t="shared" si="1"/>
        <v>35.087719298245617</v>
      </c>
      <c r="V45" s="34"/>
    </row>
    <row r="46" spans="1:22">
      <c r="A46" s="22">
        <v>39</v>
      </c>
      <c r="B46" s="29" t="s">
        <v>137</v>
      </c>
      <c r="C46" s="29" t="s">
        <v>138</v>
      </c>
      <c r="D46" s="29" t="s">
        <v>139</v>
      </c>
      <c r="E46" s="73" t="s">
        <v>9</v>
      </c>
      <c r="F46" s="113">
        <v>40466</v>
      </c>
      <c r="G46" s="41" t="s">
        <v>3</v>
      </c>
      <c r="H46" s="25" t="s">
        <v>186</v>
      </c>
      <c r="I46" s="44">
        <v>7</v>
      </c>
      <c r="J46" s="25" t="s">
        <v>170</v>
      </c>
      <c r="K46" s="34">
        <v>6</v>
      </c>
      <c r="L46" s="34">
        <v>0</v>
      </c>
      <c r="M46" s="34">
        <v>0</v>
      </c>
      <c r="N46" s="34">
        <v>3</v>
      </c>
      <c r="O46" s="34">
        <v>0</v>
      </c>
      <c r="P46" s="34">
        <v>2</v>
      </c>
      <c r="Q46" s="34">
        <v>1</v>
      </c>
      <c r="R46" s="34">
        <v>4</v>
      </c>
      <c r="S46" s="34">
        <v>3</v>
      </c>
      <c r="T46" s="44">
        <f t="shared" si="2"/>
        <v>19</v>
      </c>
      <c r="U46" s="229">
        <f t="shared" si="1"/>
        <v>33.333333333333336</v>
      </c>
      <c r="V46" s="34"/>
    </row>
    <row r="47" spans="1:22">
      <c r="A47" s="22">
        <v>40</v>
      </c>
      <c r="B47" s="24" t="s">
        <v>147</v>
      </c>
      <c r="C47" s="24" t="s">
        <v>148</v>
      </c>
      <c r="D47" s="24" t="s">
        <v>149</v>
      </c>
      <c r="E47" s="73" t="s">
        <v>9</v>
      </c>
      <c r="F47" s="113">
        <v>40365</v>
      </c>
      <c r="G47" s="41" t="s">
        <v>3</v>
      </c>
      <c r="H47" s="24" t="s">
        <v>182</v>
      </c>
      <c r="I47" s="44">
        <v>7</v>
      </c>
      <c r="J47" s="24" t="s">
        <v>162</v>
      </c>
      <c r="K47" s="34">
        <v>3</v>
      </c>
      <c r="L47" s="34">
        <v>0</v>
      </c>
      <c r="M47" s="34">
        <v>1</v>
      </c>
      <c r="N47" s="34">
        <v>4</v>
      </c>
      <c r="O47" s="34">
        <v>0</v>
      </c>
      <c r="P47" s="34">
        <v>2</v>
      </c>
      <c r="Q47" s="34">
        <v>5</v>
      </c>
      <c r="R47" s="34">
        <v>3</v>
      </c>
      <c r="S47" s="34">
        <v>1</v>
      </c>
      <c r="T47" s="44">
        <f t="shared" si="2"/>
        <v>19</v>
      </c>
      <c r="U47" s="229">
        <f t="shared" si="1"/>
        <v>33.333333333333336</v>
      </c>
      <c r="V47" s="34"/>
    </row>
    <row r="48" spans="1:22" ht="25.5">
      <c r="A48" s="22">
        <v>41</v>
      </c>
      <c r="B48" s="27" t="s">
        <v>41</v>
      </c>
      <c r="C48" s="27" t="s">
        <v>42</v>
      </c>
      <c r="D48" s="27" t="s">
        <v>43</v>
      </c>
      <c r="E48" s="73" t="s">
        <v>363</v>
      </c>
      <c r="F48" s="113">
        <v>40483</v>
      </c>
      <c r="G48" s="41" t="s">
        <v>3</v>
      </c>
      <c r="H48" s="46" t="s">
        <v>185</v>
      </c>
      <c r="I48" s="44">
        <v>7</v>
      </c>
      <c r="J48" s="46" t="s">
        <v>167</v>
      </c>
      <c r="K48" s="34">
        <v>2</v>
      </c>
      <c r="L48" s="34">
        <v>0</v>
      </c>
      <c r="M48" s="34">
        <v>0</v>
      </c>
      <c r="N48" s="34">
        <v>4</v>
      </c>
      <c r="O48" s="34">
        <v>2</v>
      </c>
      <c r="P48" s="34">
        <v>2</v>
      </c>
      <c r="Q48" s="34">
        <v>0</v>
      </c>
      <c r="R48" s="34">
        <v>3</v>
      </c>
      <c r="S48" s="34">
        <v>5</v>
      </c>
      <c r="T48" s="44">
        <f t="shared" si="2"/>
        <v>18</v>
      </c>
      <c r="U48" s="229">
        <f t="shared" si="1"/>
        <v>31.578947368421051</v>
      </c>
      <c r="V48" s="34"/>
    </row>
    <row r="49" spans="1:22" ht="25.5">
      <c r="A49" s="22">
        <v>42</v>
      </c>
      <c r="B49" s="25" t="s">
        <v>110</v>
      </c>
      <c r="C49" s="25" t="s">
        <v>111</v>
      </c>
      <c r="D49" s="25" t="s">
        <v>112</v>
      </c>
      <c r="E49" s="73" t="s">
        <v>9</v>
      </c>
      <c r="F49" s="113" t="s">
        <v>625</v>
      </c>
      <c r="G49" s="41" t="s">
        <v>3</v>
      </c>
      <c r="H49" s="25" t="s">
        <v>189</v>
      </c>
      <c r="I49" s="44">
        <v>7</v>
      </c>
      <c r="J49" s="25" t="s">
        <v>174</v>
      </c>
      <c r="K49" s="34">
        <v>4</v>
      </c>
      <c r="L49" s="34">
        <v>0</v>
      </c>
      <c r="M49" s="34">
        <v>0</v>
      </c>
      <c r="N49" s="34">
        <v>4</v>
      </c>
      <c r="O49" s="34">
        <v>3</v>
      </c>
      <c r="P49" s="34">
        <v>2</v>
      </c>
      <c r="Q49" s="34">
        <v>1</v>
      </c>
      <c r="R49" s="34">
        <v>0</v>
      </c>
      <c r="S49" s="34">
        <v>3</v>
      </c>
      <c r="T49" s="44">
        <f t="shared" si="2"/>
        <v>17</v>
      </c>
      <c r="U49" s="229">
        <f t="shared" si="1"/>
        <v>29.82456140350877</v>
      </c>
      <c r="V49" s="34"/>
    </row>
    <row r="50" spans="1:22" ht="25.5">
      <c r="A50" s="22">
        <v>43</v>
      </c>
      <c r="B50" s="27" t="s">
        <v>62</v>
      </c>
      <c r="C50" s="27" t="s">
        <v>63</v>
      </c>
      <c r="D50" s="27" t="s">
        <v>64</v>
      </c>
      <c r="E50" s="73" t="s">
        <v>363</v>
      </c>
      <c r="F50" s="113">
        <v>40459</v>
      </c>
      <c r="G50" s="41" t="s">
        <v>3</v>
      </c>
      <c r="H50" s="46" t="s">
        <v>185</v>
      </c>
      <c r="I50" s="44">
        <v>7</v>
      </c>
      <c r="J50" s="46" t="s">
        <v>167</v>
      </c>
      <c r="K50" s="34">
        <v>3</v>
      </c>
      <c r="L50" s="34">
        <v>0</v>
      </c>
      <c r="M50" s="34">
        <v>2</v>
      </c>
      <c r="N50" s="34">
        <v>3</v>
      </c>
      <c r="O50" s="34">
        <v>0</v>
      </c>
      <c r="P50" s="34">
        <v>0</v>
      </c>
      <c r="Q50" s="34">
        <v>0</v>
      </c>
      <c r="R50" s="34">
        <v>5</v>
      </c>
      <c r="S50" s="34">
        <v>2</v>
      </c>
      <c r="T50" s="44">
        <f t="shared" si="2"/>
        <v>15</v>
      </c>
      <c r="U50" s="229">
        <f t="shared" si="1"/>
        <v>26.315789473684209</v>
      </c>
      <c r="V50" s="34"/>
    </row>
    <row r="51" spans="1:22" ht="25.5">
      <c r="A51" s="22">
        <v>44</v>
      </c>
      <c r="B51" s="25" t="s">
        <v>143</v>
      </c>
      <c r="C51" s="25" t="s">
        <v>144</v>
      </c>
      <c r="D51" s="25" t="s">
        <v>145</v>
      </c>
      <c r="E51" s="73" t="s">
        <v>363</v>
      </c>
      <c r="F51" s="113">
        <v>40250</v>
      </c>
      <c r="G51" s="41" t="s">
        <v>3</v>
      </c>
      <c r="H51" s="25" t="s">
        <v>194</v>
      </c>
      <c r="I51" s="44">
        <v>7</v>
      </c>
      <c r="J51" s="25" t="s">
        <v>174</v>
      </c>
      <c r="K51" s="34">
        <v>2</v>
      </c>
      <c r="L51" s="34">
        <v>0</v>
      </c>
      <c r="M51" s="34">
        <v>0</v>
      </c>
      <c r="N51" s="34">
        <v>2</v>
      </c>
      <c r="O51" s="34">
        <v>1</v>
      </c>
      <c r="P51" s="34">
        <v>2</v>
      </c>
      <c r="Q51" s="34">
        <v>0</v>
      </c>
      <c r="R51" s="34">
        <v>4</v>
      </c>
      <c r="S51" s="34">
        <v>4</v>
      </c>
      <c r="T51" s="44">
        <f t="shared" si="2"/>
        <v>15</v>
      </c>
      <c r="U51" s="229">
        <f t="shared" si="1"/>
        <v>26.315789473684209</v>
      </c>
      <c r="V51" s="34"/>
    </row>
    <row r="52" spans="1:22">
      <c r="A52" s="22">
        <v>45</v>
      </c>
      <c r="B52" s="29" t="s">
        <v>123</v>
      </c>
      <c r="C52" s="29" t="s">
        <v>124</v>
      </c>
      <c r="D52" s="29" t="s">
        <v>125</v>
      </c>
      <c r="E52" s="73" t="s">
        <v>9</v>
      </c>
      <c r="F52" s="113">
        <v>40315</v>
      </c>
      <c r="G52" s="41" t="s">
        <v>3</v>
      </c>
      <c r="H52" s="48" t="s">
        <v>186</v>
      </c>
      <c r="I52" s="44">
        <v>7</v>
      </c>
      <c r="J52" s="48" t="s">
        <v>170</v>
      </c>
      <c r="K52" s="34">
        <v>5</v>
      </c>
      <c r="L52" s="34">
        <v>0</v>
      </c>
      <c r="M52" s="34">
        <v>0</v>
      </c>
      <c r="N52" s="34">
        <v>5</v>
      </c>
      <c r="O52" s="34">
        <v>0</v>
      </c>
      <c r="P52" s="34">
        <v>3</v>
      </c>
      <c r="Q52" s="34">
        <v>0</v>
      </c>
      <c r="R52" s="34">
        <v>2</v>
      </c>
      <c r="S52" s="34">
        <v>0</v>
      </c>
      <c r="T52" s="44">
        <f t="shared" si="2"/>
        <v>15</v>
      </c>
      <c r="U52" s="229">
        <f t="shared" si="1"/>
        <v>26.315789473684209</v>
      </c>
      <c r="V52" s="34"/>
    </row>
    <row r="53" spans="1:22" ht="25.5">
      <c r="A53" s="22">
        <v>46</v>
      </c>
      <c r="B53" s="26" t="s">
        <v>59</v>
      </c>
      <c r="C53" s="26" t="s">
        <v>60</v>
      </c>
      <c r="D53" s="26" t="s">
        <v>61</v>
      </c>
      <c r="E53" s="73" t="s">
        <v>363</v>
      </c>
      <c r="F53" s="113">
        <v>40459</v>
      </c>
      <c r="G53" s="41" t="s">
        <v>3</v>
      </c>
      <c r="H53" s="48" t="s">
        <v>184</v>
      </c>
      <c r="I53" s="44">
        <v>7</v>
      </c>
      <c r="J53" s="48" t="s">
        <v>166</v>
      </c>
      <c r="K53" s="34">
        <v>0</v>
      </c>
      <c r="L53" s="34">
        <v>0</v>
      </c>
      <c r="M53" s="34">
        <v>0</v>
      </c>
      <c r="N53" s="34">
        <v>4</v>
      </c>
      <c r="O53" s="34">
        <v>0</v>
      </c>
      <c r="P53" s="34">
        <v>1</v>
      </c>
      <c r="Q53" s="34">
        <v>2</v>
      </c>
      <c r="R53" s="34">
        <v>4</v>
      </c>
      <c r="S53" s="34">
        <v>3</v>
      </c>
      <c r="T53" s="44">
        <f t="shared" si="2"/>
        <v>14</v>
      </c>
      <c r="U53" s="229">
        <f t="shared" si="1"/>
        <v>24.561403508771932</v>
      </c>
      <c r="V53" s="34"/>
    </row>
    <row r="54" spans="1:22" ht="38.25">
      <c r="A54" s="22">
        <v>47</v>
      </c>
      <c r="B54" s="25" t="s">
        <v>131</v>
      </c>
      <c r="C54" s="25" t="s">
        <v>132</v>
      </c>
      <c r="D54" s="25" t="s">
        <v>133</v>
      </c>
      <c r="E54" s="73" t="s">
        <v>9</v>
      </c>
      <c r="F54" s="113">
        <v>40495</v>
      </c>
      <c r="G54" s="41" t="s">
        <v>3</v>
      </c>
      <c r="H54" s="48" t="s">
        <v>654</v>
      </c>
      <c r="I54" s="44">
        <v>7</v>
      </c>
      <c r="J54" s="48" t="s">
        <v>181</v>
      </c>
      <c r="K54" s="34">
        <v>0</v>
      </c>
      <c r="L54" s="34">
        <v>0</v>
      </c>
      <c r="M54" s="34">
        <v>0</v>
      </c>
      <c r="N54" s="34">
        <v>2</v>
      </c>
      <c r="O54" s="34">
        <v>1</v>
      </c>
      <c r="P54" s="34">
        <v>4</v>
      </c>
      <c r="Q54" s="34">
        <v>2</v>
      </c>
      <c r="R54" s="34">
        <v>2</v>
      </c>
      <c r="S54" s="34">
        <v>1</v>
      </c>
      <c r="T54" s="44">
        <f t="shared" si="2"/>
        <v>12</v>
      </c>
      <c r="U54" s="229">
        <f t="shared" si="1"/>
        <v>21.05263157894737</v>
      </c>
      <c r="V54" s="34"/>
    </row>
    <row r="55" spans="1:22">
      <c r="A55" s="22">
        <v>48</v>
      </c>
      <c r="B55" s="25" t="s">
        <v>656</v>
      </c>
      <c r="C55" s="25" t="s">
        <v>657</v>
      </c>
      <c r="D55" s="25" t="s">
        <v>109</v>
      </c>
      <c r="E55" s="73" t="s">
        <v>363</v>
      </c>
      <c r="F55" s="113">
        <v>40639</v>
      </c>
      <c r="G55" s="41" t="s">
        <v>3</v>
      </c>
      <c r="H55" s="48" t="s">
        <v>192</v>
      </c>
      <c r="I55" s="44">
        <v>7</v>
      </c>
      <c r="J55" s="48" t="s">
        <v>658</v>
      </c>
      <c r="K55" s="34">
        <v>0</v>
      </c>
      <c r="L55" s="34">
        <v>0</v>
      </c>
      <c r="M55" s="34">
        <v>4</v>
      </c>
      <c r="N55" s="34">
        <v>4</v>
      </c>
      <c r="O55" s="34">
        <v>2</v>
      </c>
      <c r="P55" s="34">
        <v>2</v>
      </c>
      <c r="Q55" s="34">
        <v>0</v>
      </c>
      <c r="R55" s="34">
        <v>0</v>
      </c>
      <c r="S55" s="34">
        <v>0</v>
      </c>
      <c r="T55" s="44">
        <f t="shared" si="2"/>
        <v>12</v>
      </c>
      <c r="U55" s="229">
        <f t="shared" si="1"/>
        <v>21.05263157894737</v>
      </c>
      <c r="V55" s="34"/>
    </row>
    <row r="56" spans="1:22" ht="25.5">
      <c r="A56" s="22">
        <v>49</v>
      </c>
      <c r="B56" s="25" t="s">
        <v>116</v>
      </c>
      <c r="C56" s="25" t="s">
        <v>117</v>
      </c>
      <c r="D56" s="25" t="s">
        <v>64</v>
      </c>
      <c r="E56" s="73" t="s">
        <v>363</v>
      </c>
      <c r="F56" s="113">
        <v>40343</v>
      </c>
      <c r="G56" s="41" t="s">
        <v>3</v>
      </c>
      <c r="H56" s="48" t="s">
        <v>191</v>
      </c>
      <c r="I56" s="44">
        <v>7</v>
      </c>
      <c r="J56" s="48" t="s">
        <v>177</v>
      </c>
      <c r="K56" s="34">
        <v>2</v>
      </c>
      <c r="L56" s="34">
        <v>0</v>
      </c>
      <c r="M56" s="34">
        <v>1</v>
      </c>
      <c r="N56" s="34">
        <v>2</v>
      </c>
      <c r="O56" s="34">
        <v>0</v>
      </c>
      <c r="P56" s="34">
        <v>2</v>
      </c>
      <c r="Q56" s="34">
        <v>0</v>
      </c>
      <c r="R56" s="34">
        <v>2</v>
      </c>
      <c r="S56" s="34">
        <v>0</v>
      </c>
      <c r="T56" s="44">
        <f t="shared" si="2"/>
        <v>9</v>
      </c>
      <c r="U56" s="229">
        <f t="shared" si="1"/>
        <v>15.789473684210526</v>
      </c>
      <c r="V56" s="34"/>
    </row>
    <row r="59" spans="1:22">
      <c r="D59" s="182" t="s">
        <v>636</v>
      </c>
      <c r="G59" s="182" t="s">
        <v>637</v>
      </c>
    </row>
    <row r="60" spans="1:22">
      <c r="D60" s="182" t="s">
        <v>638</v>
      </c>
      <c r="G60" s="182" t="s">
        <v>639</v>
      </c>
    </row>
    <row r="61" spans="1:22">
      <c r="G61" s="182" t="s">
        <v>640</v>
      </c>
    </row>
    <row r="62" spans="1:22">
      <c r="G62" s="182" t="s">
        <v>641</v>
      </c>
    </row>
    <row r="63" spans="1:22">
      <c r="G63" s="182" t="s">
        <v>642</v>
      </c>
    </row>
    <row r="64" spans="1:22">
      <c r="G64" s="182" t="s">
        <v>643</v>
      </c>
    </row>
    <row r="65" spans="7:7">
      <c r="G65" s="182" t="s">
        <v>644</v>
      </c>
    </row>
    <row r="66" spans="7:7">
      <c r="G66" s="182" t="s">
        <v>645</v>
      </c>
    </row>
    <row r="67" spans="7:7">
      <c r="G67" s="182" t="s">
        <v>646</v>
      </c>
    </row>
    <row r="68" spans="7:7">
      <c r="G68" s="182" t="s">
        <v>647</v>
      </c>
    </row>
    <row r="69" spans="7:7">
      <c r="G69" s="182" t="s">
        <v>648</v>
      </c>
    </row>
    <row r="70" spans="7:7">
      <c r="G70" s="182" t="s">
        <v>649</v>
      </c>
    </row>
  </sheetData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workbookViewId="0">
      <selection activeCell="N24" sqref="N24"/>
    </sheetView>
  </sheetViews>
  <sheetFormatPr defaultColWidth="12.5703125" defaultRowHeight="12.75"/>
  <cols>
    <col min="1" max="1" width="4" customWidth="1"/>
    <col min="3" max="3" width="10.28515625" customWidth="1"/>
    <col min="5" max="5" width="6.42578125" customWidth="1"/>
    <col min="7" max="7" width="8.5703125" customWidth="1"/>
    <col min="8" max="8" width="23.42578125" customWidth="1"/>
    <col min="9" max="9" width="6" customWidth="1"/>
    <col min="10" max="10" width="25.85546875" customWidth="1"/>
    <col min="11" max="11" width="5.7109375" customWidth="1"/>
    <col min="12" max="12" width="5.5703125" customWidth="1"/>
    <col min="13" max="13" width="5.42578125" customWidth="1"/>
    <col min="14" max="15" width="5.7109375" customWidth="1"/>
    <col min="16" max="16" width="5.85546875" customWidth="1"/>
    <col min="17" max="17" width="5.42578125" customWidth="1"/>
    <col min="18" max="18" width="6" customWidth="1"/>
    <col min="19" max="19" width="5.7109375" customWidth="1"/>
  </cols>
  <sheetData>
    <row r="1" spans="1:22">
      <c r="A1" s="16" t="s">
        <v>0</v>
      </c>
      <c r="B1" s="20" t="s">
        <v>653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18"/>
    </row>
    <row r="2" spans="1:22">
      <c r="A2" s="20"/>
      <c r="B2" s="20" t="s">
        <v>2</v>
      </c>
      <c r="C2" s="230" t="s">
        <v>3</v>
      </c>
      <c r="D2" s="20" t="s">
        <v>0</v>
      </c>
      <c r="E2" s="20"/>
      <c r="F2" s="20"/>
      <c r="G2" s="20"/>
      <c r="H2" s="20"/>
      <c r="I2" s="20"/>
      <c r="J2" s="20"/>
      <c r="K2" s="20"/>
      <c r="L2" s="20"/>
      <c r="M2" s="18"/>
    </row>
    <row r="3" spans="1:22">
      <c r="A3" s="20"/>
      <c r="B3" s="20" t="s">
        <v>4</v>
      </c>
      <c r="C3" s="7" t="s">
        <v>5</v>
      </c>
      <c r="D3" s="20"/>
      <c r="E3" s="20"/>
      <c r="F3" s="20"/>
      <c r="G3" s="20"/>
      <c r="H3" s="20"/>
      <c r="I3" s="20"/>
      <c r="J3" s="20"/>
      <c r="K3" s="20"/>
      <c r="L3" s="20"/>
      <c r="M3" s="18"/>
    </row>
    <row r="4" spans="1:22">
      <c r="A4" s="20"/>
      <c r="B4" s="20" t="s">
        <v>6</v>
      </c>
      <c r="C4" s="20">
        <v>8</v>
      </c>
      <c r="D4" s="20"/>
      <c r="E4" s="20"/>
      <c r="F4" s="20"/>
      <c r="G4" s="20"/>
      <c r="H4" s="20"/>
      <c r="I4" s="20"/>
      <c r="J4" s="20"/>
      <c r="K4" s="20"/>
      <c r="L4" s="20"/>
      <c r="M4" s="18"/>
    </row>
    <row r="5" spans="1:22">
      <c r="A5" s="20"/>
      <c r="B5" s="20" t="s">
        <v>7</v>
      </c>
      <c r="C5" s="20">
        <v>67</v>
      </c>
      <c r="D5" s="20"/>
      <c r="E5" s="20"/>
      <c r="F5" s="21"/>
      <c r="G5" s="20"/>
      <c r="H5" s="20"/>
      <c r="I5" s="20"/>
      <c r="J5" s="20"/>
      <c r="K5" s="20"/>
      <c r="L5" s="83"/>
      <c r="M5" s="18"/>
    </row>
    <row r="6" spans="1:22">
      <c r="A6" s="12"/>
      <c r="B6" s="12"/>
      <c r="C6" s="12"/>
      <c r="D6" s="12"/>
      <c r="E6" s="12"/>
      <c r="F6" s="11"/>
      <c r="G6" s="12"/>
      <c r="H6" s="12"/>
      <c r="I6" s="13"/>
      <c r="J6" s="12"/>
      <c r="K6" s="14"/>
      <c r="L6" s="84"/>
      <c r="M6" s="34"/>
      <c r="N6" s="34"/>
      <c r="O6" s="34"/>
      <c r="P6" s="34"/>
      <c r="Q6" s="34"/>
      <c r="R6" s="34"/>
      <c r="S6" s="34"/>
    </row>
    <row r="7" spans="1:22" ht="38.25">
      <c r="A7" s="36" t="s">
        <v>10</v>
      </c>
      <c r="B7" s="36" t="s">
        <v>11</v>
      </c>
      <c r="C7" s="36" t="s">
        <v>12</v>
      </c>
      <c r="D7" s="36" t="s">
        <v>13</v>
      </c>
      <c r="E7" s="36" t="s">
        <v>14</v>
      </c>
      <c r="F7" s="36" t="s">
        <v>15</v>
      </c>
      <c r="G7" s="36" t="s">
        <v>161</v>
      </c>
      <c r="H7" s="36" t="s">
        <v>17</v>
      </c>
      <c r="I7" s="36" t="s">
        <v>6</v>
      </c>
      <c r="J7" s="37" t="s">
        <v>18</v>
      </c>
      <c r="K7" s="38">
        <v>1</v>
      </c>
      <c r="L7" s="38">
        <v>2</v>
      </c>
      <c r="M7" s="38">
        <v>3</v>
      </c>
      <c r="N7" s="38">
        <v>4</v>
      </c>
      <c r="O7" s="38">
        <v>5</v>
      </c>
      <c r="P7" s="38">
        <v>6</v>
      </c>
      <c r="Q7" s="38">
        <v>7</v>
      </c>
      <c r="R7" s="38">
        <v>8</v>
      </c>
      <c r="S7" s="35">
        <v>9</v>
      </c>
      <c r="T7" s="40" t="s">
        <v>20</v>
      </c>
      <c r="U7" s="35" t="s">
        <v>160</v>
      </c>
      <c r="V7" s="40" t="s">
        <v>19</v>
      </c>
    </row>
    <row r="8" spans="1:22" ht="15.75" customHeight="1">
      <c r="A8" s="252">
        <v>1</v>
      </c>
      <c r="B8" s="95" t="s">
        <v>246</v>
      </c>
      <c r="C8" s="95" t="s">
        <v>247</v>
      </c>
      <c r="D8" s="95" t="s">
        <v>248</v>
      </c>
      <c r="E8" s="129" t="s">
        <v>9</v>
      </c>
      <c r="F8" s="248">
        <v>39847</v>
      </c>
      <c r="G8" s="242" t="s">
        <v>3</v>
      </c>
      <c r="H8" s="253" t="s">
        <v>336</v>
      </c>
      <c r="I8" s="131">
        <v>8</v>
      </c>
      <c r="J8" s="249" t="s">
        <v>354</v>
      </c>
      <c r="K8" s="132">
        <v>6</v>
      </c>
      <c r="L8" s="132">
        <v>2</v>
      </c>
      <c r="M8" s="132">
        <v>10</v>
      </c>
      <c r="N8" s="132">
        <v>4</v>
      </c>
      <c r="O8" s="132">
        <v>16</v>
      </c>
      <c r="P8" s="132">
        <v>3</v>
      </c>
      <c r="Q8" s="132">
        <v>5</v>
      </c>
      <c r="R8" s="132">
        <v>10</v>
      </c>
      <c r="S8" s="132">
        <v>9</v>
      </c>
      <c r="T8" s="131">
        <f t="shared" ref="T8:T70" si="0">SUM(K8:S8)</f>
        <v>65</v>
      </c>
      <c r="U8" s="254">
        <f t="shared" ref="U8:U70" si="1">T8/67</f>
        <v>0.97014925373134331</v>
      </c>
      <c r="V8" s="132" t="s">
        <v>652</v>
      </c>
    </row>
    <row r="9" spans="1:22" ht="15.75" customHeight="1">
      <c r="A9" s="252">
        <v>2</v>
      </c>
      <c r="B9" s="42" t="s">
        <v>206</v>
      </c>
      <c r="C9" s="42" t="s">
        <v>91</v>
      </c>
      <c r="D9" s="42" t="s">
        <v>207</v>
      </c>
      <c r="E9" s="129" t="s">
        <v>363</v>
      </c>
      <c r="F9" s="247">
        <v>40026</v>
      </c>
      <c r="G9" s="242" t="s">
        <v>3</v>
      </c>
      <c r="H9" s="249" t="s">
        <v>332</v>
      </c>
      <c r="I9" s="131">
        <v>8</v>
      </c>
      <c r="J9" s="249" t="s">
        <v>344</v>
      </c>
      <c r="K9" s="132">
        <v>4</v>
      </c>
      <c r="L9" s="132">
        <v>0</v>
      </c>
      <c r="M9" s="132">
        <v>10</v>
      </c>
      <c r="N9" s="132">
        <v>3</v>
      </c>
      <c r="O9" s="132">
        <v>10</v>
      </c>
      <c r="P9" s="132">
        <v>3</v>
      </c>
      <c r="Q9" s="132">
        <v>5</v>
      </c>
      <c r="R9" s="132">
        <v>9</v>
      </c>
      <c r="S9" s="132">
        <v>5</v>
      </c>
      <c r="T9" s="131">
        <f t="shared" si="0"/>
        <v>49</v>
      </c>
      <c r="U9" s="254">
        <f t="shared" si="1"/>
        <v>0.73134328358208955</v>
      </c>
      <c r="V9" s="132" t="s">
        <v>655</v>
      </c>
    </row>
    <row r="10" spans="1:22" ht="15.75" customHeight="1">
      <c r="A10" s="252">
        <v>3</v>
      </c>
      <c r="B10" s="95" t="s">
        <v>249</v>
      </c>
      <c r="C10" s="95" t="s">
        <v>36</v>
      </c>
      <c r="D10" s="95" t="s">
        <v>250</v>
      </c>
      <c r="E10" s="129" t="s">
        <v>363</v>
      </c>
      <c r="F10" s="248">
        <v>40032</v>
      </c>
      <c r="G10" s="242" t="s">
        <v>3</v>
      </c>
      <c r="H10" s="95" t="s">
        <v>337</v>
      </c>
      <c r="I10" s="131">
        <v>8</v>
      </c>
      <c r="J10" s="95" t="s">
        <v>355</v>
      </c>
      <c r="K10" s="132">
        <v>3</v>
      </c>
      <c r="L10" s="132">
        <v>0</v>
      </c>
      <c r="M10" s="132">
        <v>6</v>
      </c>
      <c r="N10" s="132">
        <v>4</v>
      </c>
      <c r="O10" s="132">
        <v>10</v>
      </c>
      <c r="P10" s="132">
        <v>2</v>
      </c>
      <c r="Q10" s="132">
        <v>5</v>
      </c>
      <c r="R10" s="132">
        <v>6</v>
      </c>
      <c r="S10" s="132">
        <v>5</v>
      </c>
      <c r="T10" s="131">
        <f t="shared" si="0"/>
        <v>41</v>
      </c>
      <c r="U10" s="254">
        <f t="shared" si="1"/>
        <v>0.61194029850746268</v>
      </c>
      <c r="V10" s="132" t="s">
        <v>655</v>
      </c>
    </row>
    <row r="11" spans="1:22" ht="15.75" customHeight="1">
      <c r="A11" s="252">
        <v>4</v>
      </c>
      <c r="B11" s="95" t="s">
        <v>326</v>
      </c>
      <c r="C11" s="95" t="s">
        <v>327</v>
      </c>
      <c r="D11" s="95" t="s">
        <v>198</v>
      </c>
      <c r="E11" s="255" t="s">
        <v>363</v>
      </c>
      <c r="F11" s="248">
        <v>39955</v>
      </c>
      <c r="G11" s="256" t="s">
        <v>3</v>
      </c>
      <c r="H11" s="95" t="s">
        <v>342</v>
      </c>
      <c r="I11" s="255">
        <v>8</v>
      </c>
      <c r="J11" s="95" t="s">
        <v>362</v>
      </c>
      <c r="K11" s="132">
        <v>2</v>
      </c>
      <c r="L11" s="132">
        <v>1</v>
      </c>
      <c r="M11" s="132">
        <v>8</v>
      </c>
      <c r="N11" s="132">
        <v>3</v>
      </c>
      <c r="O11" s="132">
        <v>4</v>
      </c>
      <c r="P11" s="132">
        <v>2</v>
      </c>
      <c r="Q11" s="132">
        <v>5</v>
      </c>
      <c r="R11" s="132">
        <v>8</v>
      </c>
      <c r="S11" s="132">
        <v>7</v>
      </c>
      <c r="T11" s="131">
        <f t="shared" si="0"/>
        <v>40</v>
      </c>
      <c r="U11" s="254">
        <f t="shared" si="1"/>
        <v>0.59701492537313428</v>
      </c>
      <c r="V11" s="132" t="s">
        <v>655</v>
      </c>
    </row>
    <row r="12" spans="1:22" ht="15.75" customHeight="1">
      <c r="A12" s="252">
        <v>5</v>
      </c>
      <c r="B12" s="42" t="s">
        <v>659</v>
      </c>
      <c r="C12" s="42" t="s">
        <v>98</v>
      </c>
      <c r="D12" s="42" t="s">
        <v>43</v>
      </c>
      <c r="E12" s="129" t="s">
        <v>363</v>
      </c>
      <c r="F12" s="247">
        <v>39932</v>
      </c>
      <c r="G12" s="242" t="s">
        <v>3</v>
      </c>
      <c r="H12" s="253" t="s">
        <v>336</v>
      </c>
      <c r="I12" s="131">
        <v>8</v>
      </c>
      <c r="J12" s="249" t="s">
        <v>353</v>
      </c>
      <c r="K12" s="132">
        <v>4</v>
      </c>
      <c r="L12" s="132">
        <v>1</v>
      </c>
      <c r="M12" s="132">
        <v>8</v>
      </c>
      <c r="N12" s="132">
        <v>3</v>
      </c>
      <c r="O12" s="132">
        <v>0</v>
      </c>
      <c r="P12" s="132">
        <v>0</v>
      </c>
      <c r="Q12" s="132">
        <v>7</v>
      </c>
      <c r="R12" s="132">
        <v>7</v>
      </c>
      <c r="S12" s="132">
        <v>8</v>
      </c>
      <c r="T12" s="131">
        <f t="shared" si="0"/>
        <v>38</v>
      </c>
      <c r="U12" s="254">
        <f t="shared" si="1"/>
        <v>0.56716417910447758</v>
      </c>
      <c r="V12" s="132" t="s">
        <v>655</v>
      </c>
    </row>
    <row r="13" spans="1:22" ht="15.75" customHeight="1">
      <c r="A13" s="252">
        <v>6</v>
      </c>
      <c r="B13" s="95" t="s">
        <v>272</v>
      </c>
      <c r="C13" s="95" t="s">
        <v>261</v>
      </c>
      <c r="D13" s="95" t="s">
        <v>273</v>
      </c>
      <c r="E13" s="129" t="s">
        <v>9</v>
      </c>
      <c r="F13" s="244">
        <v>40221</v>
      </c>
      <c r="G13" s="242" t="s">
        <v>3</v>
      </c>
      <c r="H13" s="253" t="s">
        <v>336</v>
      </c>
      <c r="I13" s="131">
        <v>8</v>
      </c>
      <c r="J13" s="249" t="s">
        <v>353</v>
      </c>
      <c r="K13" s="132">
        <v>3</v>
      </c>
      <c r="L13" s="132">
        <v>0</v>
      </c>
      <c r="M13" s="132">
        <v>8</v>
      </c>
      <c r="N13" s="132">
        <v>4</v>
      </c>
      <c r="O13" s="132">
        <v>2</v>
      </c>
      <c r="P13" s="132">
        <v>0</v>
      </c>
      <c r="Q13" s="132">
        <v>7</v>
      </c>
      <c r="R13" s="132">
        <v>6</v>
      </c>
      <c r="S13" s="132">
        <v>8</v>
      </c>
      <c r="T13" s="131">
        <f t="shared" si="0"/>
        <v>38</v>
      </c>
      <c r="U13" s="254">
        <f t="shared" si="1"/>
        <v>0.56716417910447758</v>
      </c>
      <c r="V13" s="132" t="s">
        <v>655</v>
      </c>
    </row>
    <row r="14" spans="1:22" ht="15.75" customHeight="1">
      <c r="A14" s="252">
        <v>7</v>
      </c>
      <c r="B14" s="95" t="s">
        <v>265</v>
      </c>
      <c r="C14" s="95" t="s">
        <v>266</v>
      </c>
      <c r="D14" s="95" t="s">
        <v>267</v>
      </c>
      <c r="E14" s="129" t="s">
        <v>363</v>
      </c>
      <c r="F14" s="244">
        <v>40019</v>
      </c>
      <c r="G14" s="242" t="s">
        <v>3</v>
      </c>
      <c r="H14" s="253" t="s">
        <v>336</v>
      </c>
      <c r="I14" s="131">
        <v>8</v>
      </c>
      <c r="J14" s="249" t="s">
        <v>353</v>
      </c>
      <c r="K14" s="132">
        <v>3</v>
      </c>
      <c r="L14" s="132">
        <v>1</v>
      </c>
      <c r="M14" s="132">
        <v>10</v>
      </c>
      <c r="N14" s="132">
        <v>2</v>
      </c>
      <c r="O14" s="132">
        <v>0</v>
      </c>
      <c r="P14" s="132">
        <v>3</v>
      </c>
      <c r="Q14" s="132">
        <v>7</v>
      </c>
      <c r="R14" s="132">
        <v>6</v>
      </c>
      <c r="S14" s="132">
        <v>6</v>
      </c>
      <c r="T14" s="131">
        <f t="shared" si="0"/>
        <v>38</v>
      </c>
      <c r="U14" s="254">
        <f t="shared" si="1"/>
        <v>0.56716417910447758</v>
      </c>
      <c r="V14" s="132" t="s">
        <v>655</v>
      </c>
    </row>
    <row r="15" spans="1:22" ht="15.75" customHeight="1">
      <c r="A15" s="252">
        <v>8</v>
      </c>
      <c r="B15" s="257" t="s">
        <v>258</v>
      </c>
      <c r="C15" s="257" t="s">
        <v>135</v>
      </c>
      <c r="D15" s="257" t="s">
        <v>259</v>
      </c>
      <c r="E15" s="129" t="s">
        <v>363</v>
      </c>
      <c r="F15" s="258">
        <v>39819</v>
      </c>
      <c r="G15" s="242" t="s">
        <v>3</v>
      </c>
      <c r="H15" s="240" t="s">
        <v>182</v>
      </c>
      <c r="I15" s="131">
        <v>8</v>
      </c>
      <c r="J15" s="240" t="s">
        <v>345</v>
      </c>
      <c r="K15" s="132">
        <v>1</v>
      </c>
      <c r="L15" s="132">
        <v>0</v>
      </c>
      <c r="M15" s="132">
        <v>6</v>
      </c>
      <c r="N15" s="132">
        <v>1</v>
      </c>
      <c r="O15" s="132">
        <v>5</v>
      </c>
      <c r="P15" s="132">
        <v>3</v>
      </c>
      <c r="Q15" s="132">
        <v>3</v>
      </c>
      <c r="R15" s="132">
        <v>10</v>
      </c>
      <c r="S15" s="132">
        <v>9</v>
      </c>
      <c r="T15" s="131">
        <f t="shared" si="0"/>
        <v>38</v>
      </c>
      <c r="U15" s="254">
        <f t="shared" si="1"/>
        <v>0.56716417910447758</v>
      </c>
      <c r="V15" s="132" t="s">
        <v>655</v>
      </c>
    </row>
    <row r="16" spans="1:22" ht="15.75" customHeight="1" thickBot="1">
      <c r="A16" s="252">
        <v>9</v>
      </c>
      <c r="B16" s="259" t="s">
        <v>195</v>
      </c>
      <c r="C16" s="259" t="s">
        <v>39</v>
      </c>
      <c r="D16" s="259" t="s">
        <v>196</v>
      </c>
      <c r="E16" s="129" t="s">
        <v>363</v>
      </c>
      <c r="F16" s="251">
        <v>40254</v>
      </c>
      <c r="G16" s="242" t="s">
        <v>3</v>
      </c>
      <c r="H16" s="249" t="s">
        <v>331</v>
      </c>
      <c r="I16" s="131">
        <v>8</v>
      </c>
      <c r="J16" s="249" t="s">
        <v>170</v>
      </c>
      <c r="K16" s="132">
        <v>3</v>
      </c>
      <c r="L16" s="132">
        <v>1</v>
      </c>
      <c r="M16" s="132">
        <v>8</v>
      </c>
      <c r="N16" s="132">
        <v>3</v>
      </c>
      <c r="O16" s="132">
        <v>0</v>
      </c>
      <c r="P16" s="132">
        <v>2</v>
      </c>
      <c r="Q16" s="132">
        <v>5</v>
      </c>
      <c r="R16" s="132">
        <v>7</v>
      </c>
      <c r="S16" s="132">
        <v>9</v>
      </c>
      <c r="T16" s="131">
        <f t="shared" si="0"/>
        <v>38</v>
      </c>
      <c r="U16" s="254">
        <f t="shared" si="1"/>
        <v>0.56716417910447758</v>
      </c>
      <c r="V16" s="132" t="s">
        <v>655</v>
      </c>
    </row>
    <row r="17" spans="1:22" ht="15.75" customHeight="1" thickBot="1">
      <c r="A17" s="252">
        <v>10</v>
      </c>
      <c r="B17" s="95" t="s">
        <v>249</v>
      </c>
      <c r="C17" s="95" t="s">
        <v>251</v>
      </c>
      <c r="D17" s="95" t="s">
        <v>250</v>
      </c>
      <c r="E17" s="129" t="s">
        <v>363</v>
      </c>
      <c r="F17" s="260">
        <v>40032</v>
      </c>
      <c r="G17" s="242" t="s">
        <v>3</v>
      </c>
      <c r="H17" s="261" t="s">
        <v>338</v>
      </c>
      <c r="I17" s="131">
        <v>8</v>
      </c>
      <c r="J17" s="95" t="s">
        <v>355</v>
      </c>
      <c r="K17" s="132">
        <v>4</v>
      </c>
      <c r="L17" s="132">
        <v>1</v>
      </c>
      <c r="M17" s="132">
        <v>8</v>
      </c>
      <c r="N17" s="132">
        <v>4</v>
      </c>
      <c r="O17" s="132">
        <v>8</v>
      </c>
      <c r="P17" s="132">
        <v>2</v>
      </c>
      <c r="Q17" s="132">
        <v>0</v>
      </c>
      <c r="R17" s="132">
        <v>6</v>
      </c>
      <c r="S17" s="132">
        <v>4</v>
      </c>
      <c r="T17" s="131">
        <f t="shared" si="0"/>
        <v>37</v>
      </c>
      <c r="U17" s="254">
        <f t="shared" si="1"/>
        <v>0.55223880597014929</v>
      </c>
      <c r="V17" s="132" t="s">
        <v>655</v>
      </c>
    </row>
    <row r="18" spans="1:22" ht="15.75" customHeight="1" thickBot="1">
      <c r="A18" s="252">
        <v>11</v>
      </c>
      <c r="B18" s="95" t="s">
        <v>283</v>
      </c>
      <c r="C18" s="95" t="s">
        <v>200</v>
      </c>
      <c r="D18" s="95" t="s">
        <v>284</v>
      </c>
      <c r="E18" s="129" t="s">
        <v>363</v>
      </c>
      <c r="F18" s="262">
        <v>40218</v>
      </c>
      <c r="G18" s="242" t="s">
        <v>3</v>
      </c>
      <c r="H18" s="263" t="s">
        <v>336</v>
      </c>
      <c r="I18" s="131">
        <v>8</v>
      </c>
      <c r="J18" s="249" t="s">
        <v>359</v>
      </c>
      <c r="K18" s="132">
        <v>5</v>
      </c>
      <c r="L18" s="132">
        <v>2</v>
      </c>
      <c r="M18" s="132">
        <v>6</v>
      </c>
      <c r="N18" s="132">
        <v>4</v>
      </c>
      <c r="O18" s="132">
        <v>4</v>
      </c>
      <c r="P18" s="132">
        <v>2</v>
      </c>
      <c r="Q18" s="132">
        <v>5</v>
      </c>
      <c r="R18" s="132">
        <v>2</v>
      </c>
      <c r="S18" s="132">
        <v>6</v>
      </c>
      <c r="T18" s="131">
        <f t="shared" si="0"/>
        <v>36</v>
      </c>
      <c r="U18" s="254">
        <f t="shared" si="1"/>
        <v>0.53731343283582089</v>
      </c>
      <c r="V18" s="132" t="s">
        <v>655</v>
      </c>
    </row>
    <row r="19" spans="1:22" ht="15.75" customHeight="1">
      <c r="A19" s="252">
        <v>12</v>
      </c>
      <c r="B19" s="95" t="s">
        <v>291</v>
      </c>
      <c r="C19" s="95" t="s">
        <v>292</v>
      </c>
      <c r="D19" s="95" t="s">
        <v>125</v>
      </c>
      <c r="E19" s="129" t="s">
        <v>9</v>
      </c>
      <c r="F19" s="244">
        <v>39900</v>
      </c>
      <c r="G19" s="242" t="s">
        <v>3</v>
      </c>
      <c r="H19" s="253" t="s">
        <v>336</v>
      </c>
      <c r="I19" s="131">
        <v>8</v>
      </c>
      <c r="J19" s="249" t="s">
        <v>353</v>
      </c>
      <c r="K19" s="132">
        <v>6</v>
      </c>
      <c r="L19" s="132">
        <v>0</v>
      </c>
      <c r="M19" s="132">
        <v>6</v>
      </c>
      <c r="N19" s="132">
        <v>4</v>
      </c>
      <c r="O19" s="132">
        <v>0</v>
      </c>
      <c r="P19" s="132">
        <v>3</v>
      </c>
      <c r="Q19" s="132">
        <v>0</v>
      </c>
      <c r="R19" s="132">
        <v>9</v>
      </c>
      <c r="S19" s="132">
        <v>6</v>
      </c>
      <c r="T19" s="131">
        <f t="shared" si="0"/>
        <v>34</v>
      </c>
      <c r="U19" s="254">
        <f t="shared" si="1"/>
        <v>0.5074626865671642</v>
      </c>
      <c r="V19" s="132" t="s">
        <v>655</v>
      </c>
    </row>
    <row r="20" spans="1:22" ht="15.75" customHeight="1">
      <c r="A20" s="252">
        <v>13</v>
      </c>
      <c r="B20" s="42" t="s">
        <v>260</v>
      </c>
      <c r="C20" s="42" t="s">
        <v>261</v>
      </c>
      <c r="D20" s="42" t="s">
        <v>108</v>
      </c>
      <c r="E20" s="129" t="s">
        <v>363</v>
      </c>
      <c r="F20" s="251">
        <v>39898</v>
      </c>
      <c r="G20" s="242" t="s">
        <v>3</v>
      </c>
      <c r="H20" s="249" t="s">
        <v>339</v>
      </c>
      <c r="I20" s="131">
        <v>8</v>
      </c>
      <c r="J20" s="249" t="s">
        <v>356</v>
      </c>
      <c r="K20" s="132">
        <v>3</v>
      </c>
      <c r="L20" s="132">
        <v>1</v>
      </c>
      <c r="M20" s="132">
        <v>8</v>
      </c>
      <c r="N20" s="132">
        <v>2</v>
      </c>
      <c r="O20" s="132">
        <v>1</v>
      </c>
      <c r="P20" s="132">
        <v>2</v>
      </c>
      <c r="Q20" s="132">
        <v>5</v>
      </c>
      <c r="R20" s="132">
        <v>5</v>
      </c>
      <c r="S20" s="132">
        <v>6</v>
      </c>
      <c r="T20" s="131">
        <f t="shared" si="0"/>
        <v>33</v>
      </c>
      <c r="U20" s="254">
        <f t="shared" si="1"/>
        <v>0.4925373134328358</v>
      </c>
      <c r="V20" s="132" t="s">
        <v>655</v>
      </c>
    </row>
    <row r="21" spans="1:22" ht="15.75" customHeight="1">
      <c r="A21" s="252">
        <v>14</v>
      </c>
      <c r="B21" s="95" t="s">
        <v>268</v>
      </c>
      <c r="C21" s="95" t="s">
        <v>269</v>
      </c>
      <c r="D21" s="95" t="s">
        <v>245</v>
      </c>
      <c r="E21" s="129" t="s">
        <v>363</v>
      </c>
      <c r="F21" s="244">
        <v>40159</v>
      </c>
      <c r="G21" s="242" t="s">
        <v>3</v>
      </c>
      <c r="H21" s="253" t="s">
        <v>336</v>
      </c>
      <c r="I21" s="131">
        <v>8</v>
      </c>
      <c r="J21" s="249" t="s">
        <v>354</v>
      </c>
      <c r="K21" s="132">
        <v>4</v>
      </c>
      <c r="L21" s="132">
        <v>0</v>
      </c>
      <c r="M21" s="132">
        <v>6</v>
      </c>
      <c r="N21" s="132">
        <v>0</v>
      </c>
      <c r="O21" s="132">
        <v>2</v>
      </c>
      <c r="P21" s="132">
        <v>2</v>
      </c>
      <c r="Q21" s="132">
        <v>7</v>
      </c>
      <c r="R21" s="132">
        <v>4</v>
      </c>
      <c r="S21" s="132">
        <v>6</v>
      </c>
      <c r="T21" s="131">
        <f t="shared" si="0"/>
        <v>31</v>
      </c>
      <c r="U21" s="254">
        <f t="shared" si="1"/>
        <v>0.46268656716417911</v>
      </c>
      <c r="V21" s="132" t="s">
        <v>655</v>
      </c>
    </row>
    <row r="22" spans="1:22" ht="15.75" customHeight="1">
      <c r="A22" s="252">
        <v>15</v>
      </c>
      <c r="B22" s="257" t="s">
        <v>199</v>
      </c>
      <c r="C22" s="257" t="s">
        <v>200</v>
      </c>
      <c r="D22" s="257" t="s">
        <v>79</v>
      </c>
      <c r="E22" s="129" t="s">
        <v>363</v>
      </c>
      <c r="F22" s="258">
        <v>40007</v>
      </c>
      <c r="G22" s="242" t="s">
        <v>3</v>
      </c>
      <c r="H22" s="240" t="s">
        <v>182</v>
      </c>
      <c r="I22" s="131">
        <v>8</v>
      </c>
      <c r="J22" s="240" t="s">
        <v>345</v>
      </c>
      <c r="K22" s="132">
        <v>1</v>
      </c>
      <c r="L22" s="132">
        <v>0</v>
      </c>
      <c r="M22" s="132">
        <v>8</v>
      </c>
      <c r="N22" s="132">
        <v>3</v>
      </c>
      <c r="O22" s="132">
        <v>4</v>
      </c>
      <c r="P22" s="132">
        <v>0</v>
      </c>
      <c r="Q22" s="132">
        <v>3</v>
      </c>
      <c r="R22" s="132">
        <v>8</v>
      </c>
      <c r="S22" s="132">
        <v>3</v>
      </c>
      <c r="T22" s="131">
        <f t="shared" si="0"/>
        <v>30</v>
      </c>
      <c r="U22" s="254">
        <f t="shared" si="1"/>
        <v>0.44776119402985076</v>
      </c>
      <c r="V22" s="132" t="s">
        <v>655</v>
      </c>
    </row>
    <row r="23" spans="1:22" ht="15.75" customHeight="1">
      <c r="A23" s="252">
        <v>16</v>
      </c>
      <c r="B23" s="42" t="s">
        <v>197</v>
      </c>
      <c r="C23" s="42" t="s">
        <v>89</v>
      </c>
      <c r="D23" s="42" t="s">
        <v>198</v>
      </c>
      <c r="E23" s="129" t="s">
        <v>363</v>
      </c>
      <c r="F23" s="247">
        <v>40138</v>
      </c>
      <c r="G23" s="242" t="s">
        <v>3</v>
      </c>
      <c r="H23" s="249" t="s">
        <v>332</v>
      </c>
      <c r="I23" s="131">
        <v>8</v>
      </c>
      <c r="J23" s="249" t="s">
        <v>344</v>
      </c>
      <c r="K23" s="132">
        <v>3</v>
      </c>
      <c r="L23" s="132">
        <v>0</v>
      </c>
      <c r="M23" s="132">
        <v>3</v>
      </c>
      <c r="N23" s="132">
        <v>3</v>
      </c>
      <c r="O23" s="132">
        <v>4</v>
      </c>
      <c r="P23" s="132">
        <v>0</v>
      </c>
      <c r="Q23" s="132">
        <v>5</v>
      </c>
      <c r="R23" s="132">
        <v>5</v>
      </c>
      <c r="S23" s="132">
        <v>7</v>
      </c>
      <c r="T23" s="131">
        <f t="shared" si="0"/>
        <v>30</v>
      </c>
      <c r="U23" s="254">
        <f t="shared" si="1"/>
        <v>0.44776119402985076</v>
      </c>
      <c r="V23" s="132" t="s">
        <v>655</v>
      </c>
    </row>
    <row r="24" spans="1:22" ht="15.75" customHeight="1">
      <c r="A24" s="252">
        <v>17</v>
      </c>
      <c r="B24" s="95" t="s">
        <v>329</v>
      </c>
      <c r="C24" s="95" t="s">
        <v>330</v>
      </c>
      <c r="D24" s="95" t="s">
        <v>142</v>
      </c>
      <c r="E24" s="255" t="s">
        <v>9</v>
      </c>
      <c r="F24" s="248">
        <v>39998</v>
      </c>
      <c r="G24" s="256" t="s">
        <v>3</v>
      </c>
      <c r="H24" s="219" t="s">
        <v>333</v>
      </c>
      <c r="I24" s="255">
        <v>8</v>
      </c>
      <c r="J24" s="273" t="s">
        <v>359</v>
      </c>
      <c r="K24" s="132">
        <v>2</v>
      </c>
      <c r="L24" s="132">
        <v>0</v>
      </c>
      <c r="M24" s="132">
        <v>9</v>
      </c>
      <c r="N24" s="132">
        <v>3</v>
      </c>
      <c r="O24" s="132">
        <v>0</v>
      </c>
      <c r="P24" s="132">
        <v>0</v>
      </c>
      <c r="Q24" s="132">
        <v>5</v>
      </c>
      <c r="R24" s="132">
        <v>4</v>
      </c>
      <c r="S24" s="132">
        <v>7</v>
      </c>
      <c r="T24" s="131">
        <f t="shared" si="0"/>
        <v>30</v>
      </c>
      <c r="U24" s="254">
        <f t="shared" si="1"/>
        <v>0.44776119402985076</v>
      </c>
      <c r="V24" s="132" t="s">
        <v>655</v>
      </c>
    </row>
    <row r="25" spans="1:22" ht="15.75" customHeight="1">
      <c r="A25" s="252">
        <v>18</v>
      </c>
      <c r="B25" s="265" t="s">
        <v>216</v>
      </c>
      <c r="C25" s="265" t="s">
        <v>217</v>
      </c>
      <c r="D25" s="265" t="s">
        <v>108</v>
      </c>
      <c r="E25" s="129" t="s">
        <v>9</v>
      </c>
      <c r="F25" s="266">
        <v>40215</v>
      </c>
      <c r="G25" s="242" t="s">
        <v>3</v>
      </c>
      <c r="H25" s="267" t="s">
        <v>185</v>
      </c>
      <c r="I25" s="131">
        <v>8</v>
      </c>
      <c r="J25" s="267" t="s">
        <v>168</v>
      </c>
      <c r="K25" s="132">
        <v>1</v>
      </c>
      <c r="L25" s="132">
        <v>1</v>
      </c>
      <c r="M25" s="132">
        <v>9</v>
      </c>
      <c r="N25" s="132">
        <v>2</v>
      </c>
      <c r="O25" s="132">
        <v>0</v>
      </c>
      <c r="P25" s="132">
        <v>0</v>
      </c>
      <c r="Q25" s="132">
        <v>5</v>
      </c>
      <c r="R25" s="132">
        <v>6</v>
      </c>
      <c r="S25" s="132">
        <v>6</v>
      </c>
      <c r="T25" s="131">
        <f t="shared" si="0"/>
        <v>30</v>
      </c>
      <c r="U25" s="254">
        <f t="shared" si="1"/>
        <v>0.44776119402985076</v>
      </c>
      <c r="V25" s="132" t="s">
        <v>655</v>
      </c>
    </row>
    <row r="26" spans="1:22" ht="15.75" customHeight="1">
      <c r="A26" s="252">
        <v>19</v>
      </c>
      <c r="B26" s="95" t="s">
        <v>256</v>
      </c>
      <c r="C26" s="95" t="s">
        <v>91</v>
      </c>
      <c r="D26" s="95" t="s">
        <v>257</v>
      </c>
      <c r="E26" s="129" t="s">
        <v>363</v>
      </c>
      <c r="F26" s="244">
        <v>40108</v>
      </c>
      <c r="G26" s="242" t="s">
        <v>3</v>
      </c>
      <c r="H26" s="253" t="s">
        <v>336</v>
      </c>
      <c r="I26" s="131">
        <v>8</v>
      </c>
      <c r="J26" s="249" t="s">
        <v>353</v>
      </c>
      <c r="K26" s="132">
        <v>2</v>
      </c>
      <c r="L26" s="132">
        <v>0</v>
      </c>
      <c r="M26" s="132">
        <v>5</v>
      </c>
      <c r="N26" s="132">
        <v>3</v>
      </c>
      <c r="O26" s="132">
        <v>1</v>
      </c>
      <c r="P26" s="132">
        <v>0</v>
      </c>
      <c r="Q26" s="132">
        <v>5</v>
      </c>
      <c r="R26" s="132">
        <v>6</v>
      </c>
      <c r="S26" s="132">
        <v>8</v>
      </c>
      <c r="T26" s="131">
        <f t="shared" si="0"/>
        <v>30</v>
      </c>
      <c r="U26" s="254">
        <f t="shared" si="1"/>
        <v>0.44776119402985076</v>
      </c>
      <c r="V26" s="132" t="s">
        <v>655</v>
      </c>
    </row>
    <row r="27" spans="1:22" ht="15.75" customHeight="1">
      <c r="A27" s="114">
        <v>20</v>
      </c>
      <c r="B27" s="115" t="s">
        <v>296</v>
      </c>
      <c r="C27" s="115" t="s">
        <v>297</v>
      </c>
      <c r="D27" s="115" t="s">
        <v>298</v>
      </c>
      <c r="E27" s="73" t="s">
        <v>363</v>
      </c>
      <c r="F27" s="61">
        <v>40169</v>
      </c>
      <c r="G27" s="41" t="s">
        <v>3</v>
      </c>
      <c r="H27" s="69" t="s">
        <v>336</v>
      </c>
      <c r="I27" s="49">
        <v>8</v>
      </c>
      <c r="J27" s="53" t="s">
        <v>359</v>
      </c>
      <c r="K27" s="34">
        <v>3</v>
      </c>
      <c r="L27" s="34">
        <v>0</v>
      </c>
      <c r="M27" s="34">
        <v>7</v>
      </c>
      <c r="N27" s="34">
        <v>3</v>
      </c>
      <c r="O27" s="34">
        <v>4</v>
      </c>
      <c r="P27" s="34">
        <v>0</v>
      </c>
      <c r="Q27" s="34">
        <v>0</v>
      </c>
      <c r="R27" s="34">
        <v>5</v>
      </c>
      <c r="S27" s="34">
        <v>7</v>
      </c>
      <c r="T27" s="49">
        <f t="shared" si="0"/>
        <v>29</v>
      </c>
      <c r="U27" s="231">
        <f t="shared" si="1"/>
        <v>0.43283582089552236</v>
      </c>
      <c r="V27" s="34"/>
    </row>
    <row r="28" spans="1:22" ht="15.75" customHeight="1">
      <c r="A28" s="114">
        <v>21</v>
      </c>
      <c r="B28" s="70" t="s">
        <v>304</v>
      </c>
      <c r="C28" s="70" t="s">
        <v>305</v>
      </c>
      <c r="D28" s="70" t="s">
        <v>306</v>
      </c>
      <c r="E28" s="73" t="s">
        <v>363</v>
      </c>
      <c r="F28" s="63">
        <v>40001</v>
      </c>
      <c r="G28" s="41" t="s">
        <v>3</v>
      </c>
      <c r="H28" s="69" t="s">
        <v>336</v>
      </c>
      <c r="I28" s="49">
        <v>8</v>
      </c>
      <c r="J28" s="51" t="s">
        <v>353</v>
      </c>
      <c r="K28" s="34">
        <v>4</v>
      </c>
      <c r="L28" s="34">
        <v>2</v>
      </c>
      <c r="M28" s="34">
        <v>8</v>
      </c>
      <c r="N28" s="34">
        <v>3</v>
      </c>
      <c r="O28" s="34">
        <v>0</v>
      </c>
      <c r="P28" s="34">
        <v>0</v>
      </c>
      <c r="Q28" s="34">
        <v>0</v>
      </c>
      <c r="R28" s="34">
        <v>6</v>
      </c>
      <c r="S28" s="34">
        <v>6</v>
      </c>
      <c r="T28" s="49">
        <f t="shared" si="0"/>
        <v>29</v>
      </c>
      <c r="U28" s="231">
        <f t="shared" si="1"/>
        <v>0.43283582089552236</v>
      </c>
      <c r="V28" s="34"/>
    </row>
    <row r="29" spans="1:22" ht="15.75" customHeight="1">
      <c r="A29" s="114">
        <v>22</v>
      </c>
      <c r="B29" s="80" t="s">
        <v>235</v>
      </c>
      <c r="C29" s="80" t="s">
        <v>225</v>
      </c>
      <c r="D29" s="80" t="s">
        <v>35</v>
      </c>
      <c r="E29" s="73" t="s">
        <v>363</v>
      </c>
      <c r="F29" s="61">
        <v>40359</v>
      </c>
      <c r="G29" s="41" t="s">
        <v>3</v>
      </c>
      <c r="H29" s="68" t="s">
        <v>333</v>
      </c>
      <c r="I29" s="49">
        <v>8</v>
      </c>
      <c r="J29" s="53" t="s">
        <v>352</v>
      </c>
      <c r="K29" s="34">
        <v>2</v>
      </c>
      <c r="L29" s="34">
        <v>0</v>
      </c>
      <c r="M29" s="34">
        <v>8</v>
      </c>
      <c r="N29" s="34">
        <v>1</v>
      </c>
      <c r="O29" s="34">
        <v>4</v>
      </c>
      <c r="P29" s="34">
        <v>2</v>
      </c>
      <c r="Q29" s="34">
        <v>5</v>
      </c>
      <c r="R29" s="34">
        <v>3</v>
      </c>
      <c r="S29" s="34">
        <v>3</v>
      </c>
      <c r="T29" s="49">
        <f t="shared" si="0"/>
        <v>28</v>
      </c>
      <c r="U29" s="231">
        <f t="shared" si="1"/>
        <v>0.41791044776119401</v>
      </c>
      <c r="V29" s="34"/>
    </row>
    <row r="30" spans="1:22" ht="15.75" customHeight="1">
      <c r="A30" s="114">
        <v>23</v>
      </c>
      <c r="B30" s="76" t="s">
        <v>140</v>
      </c>
      <c r="C30" s="76" t="s">
        <v>201</v>
      </c>
      <c r="D30" s="76" t="s">
        <v>202</v>
      </c>
      <c r="E30" s="73" t="s">
        <v>9</v>
      </c>
      <c r="F30" s="57">
        <v>40172</v>
      </c>
      <c r="G30" s="41" t="s">
        <v>3</v>
      </c>
      <c r="H30" s="51" t="s">
        <v>183</v>
      </c>
      <c r="I30" s="49">
        <v>8</v>
      </c>
      <c r="J30" s="51" t="s">
        <v>164</v>
      </c>
      <c r="K30" s="34">
        <v>4</v>
      </c>
      <c r="L30" s="34">
        <v>0</v>
      </c>
      <c r="M30" s="34">
        <v>10</v>
      </c>
      <c r="N30" s="34">
        <v>4</v>
      </c>
      <c r="O30" s="34">
        <v>0</v>
      </c>
      <c r="P30" s="34">
        <v>2</v>
      </c>
      <c r="Q30" s="34">
        <v>0</v>
      </c>
      <c r="R30" s="34">
        <v>4</v>
      </c>
      <c r="S30" s="34">
        <v>4</v>
      </c>
      <c r="T30" s="49">
        <f t="shared" si="0"/>
        <v>28</v>
      </c>
      <c r="U30" s="231">
        <f t="shared" si="1"/>
        <v>0.41791044776119401</v>
      </c>
      <c r="V30" s="34"/>
    </row>
    <row r="31" spans="1:22" ht="15.75" customHeight="1">
      <c r="A31" s="114">
        <v>24</v>
      </c>
      <c r="B31" s="78" t="s">
        <v>214</v>
      </c>
      <c r="C31" s="78" t="s">
        <v>141</v>
      </c>
      <c r="D31" s="78" t="s">
        <v>215</v>
      </c>
      <c r="E31" s="73" t="s">
        <v>9</v>
      </c>
      <c r="F31" s="56">
        <v>40485</v>
      </c>
      <c r="G31" s="41" t="s">
        <v>3</v>
      </c>
      <c r="H31" s="51" t="s">
        <v>332</v>
      </c>
      <c r="I31" s="49">
        <v>8</v>
      </c>
      <c r="J31" s="53" t="s">
        <v>344</v>
      </c>
      <c r="K31" s="34">
        <v>2</v>
      </c>
      <c r="L31" s="34">
        <v>1</v>
      </c>
      <c r="M31" s="34">
        <v>8</v>
      </c>
      <c r="N31" s="34">
        <v>3</v>
      </c>
      <c r="O31" s="34">
        <v>1</v>
      </c>
      <c r="P31" s="34">
        <v>0</v>
      </c>
      <c r="Q31" s="34">
        <v>0</v>
      </c>
      <c r="R31" s="34">
        <v>6</v>
      </c>
      <c r="S31" s="34">
        <v>6</v>
      </c>
      <c r="T31" s="49">
        <f t="shared" si="0"/>
        <v>27</v>
      </c>
      <c r="U31" s="231">
        <f t="shared" si="1"/>
        <v>0.40298507462686567</v>
      </c>
      <c r="V31" s="34"/>
    </row>
    <row r="32" spans="1:22" ht="15.75" customHeight="1">
      <c r="A32" s="114">
        <v>25</v>
      </c>
      <c r="B32" s="79" t="s">
        <v>231</v>
      </c>
      <c r="C32" s="79" t="s">
        <v>117</v>
      </c>
      <c r="D32" s="79" t="s">
        <v>232</v>
      </c>
      <c r="E32" s="73" t="s">
        <v>363</v>
      </c>
      <c r="F32" s="58">
        <v>40049</v>
      </c>
      <c r="G32" s="41" t="s">
        <v>3</v>
      </c>
      <c r="H32" s="66" t="s">
        <v>185</v>
      </c>
      <c r="I32" s="49">
        <v>8</v>
      </c>
      <c r="J32" s="66" t="s">
        <v>168</v>
      </c>
      <c r="K32" s="34">
        <v>3</v>
      </c>
      <c r="L32" s="34">
        <v>1</v>
      </c>
      <c r="M32" s="34">
        <v>7</v>
      </c>
      <c r="N32" s="34">
        <v>2</v>
      </c>
      <c r="O32" s="34">
        <v>0</v>
      </c>
      <c r="P32" s="34">
        <v>0</v>
      </c>
      <c r="Q32" s="34">
        <v>5</v>
      </c>
      <c r="R32" s="34">
        <v>3</v>
      </c>
      <c r="S32" s="34">
        <v>6</v>
      </c>
      <c r="T32" s="49">
        <f t="shared" si="0"/>
        <v>27</v>
      </c>
      <c r="U32" s="231">
        <f t="shared" si="1"/>
        <v>0.40298507462686567</v>
      </c>
      <c r="V32" s="34"/>
    </row>
    <row r="33" spans="1:22" ht="15.75" customHeight="1">
      <c r="A33" s="114">
        <v>26</v>
      </c>
      <c r="B33" s="116" t="s">
        <v>288</v>
      </c>
      <c r="C33" s="116" t="s">
        <v>289</v>
      </c>
      <c r="D33" s="116" t="s">
        <v>40</v>
      </c>
      <c r="E33" s="73" t="s">
        <v>363</v>
      </c>
      <c r="F33" s="62">
        <v>40142</v>
      </c>
      <c r="G33" s="41" t="s">
        <v>3</v>
      </c>
      <c r="H33" s="66" t="s">
        <v>185</v>
      </c>
      <c r="I33" s="49">
        <v>8</v>
      </c>
      <c r="J33" s="66" t="s">
        <v>168</v>
      </c>
      <c r="K33" s="34">
        <v>4</v>
      </c>
      <c r="L33" s="34">
        <v>0</v>
      </c>
      <c r="M33" s="34">
        <v>7</v>
      </c>
      <c r="N33" s="34">
        <v>3</v>
      </c>
      <c r="O33" s="34">
        <v>0</v>
      </c>
      <c r="P33" s="34">
        <v>2</v>
      </c>
      <c r="Q33" s="34">
        <v>3</v>
      </c>
      <c r="R33" s="34">
        <v>5</v>
      </c>
      <c r="S33" s="34">
        <v>2</v>
      </c>
      <c r="T33" s="49">
        <f t="shared" si="0"/>
        <v>26</v>
      </c>
      <c r="U33" s="231">
        <f t="shared" si="1"/>
        <v>0.38805970149253732</v>
      </c>
      <c r="V33" s="34"/>
    </row>
    <row r="34" spans="1:22" ht="15.75" customHeight="1">
      <c r="A34" s="114">
        <v>27</v>
      </c>
      <c r="B34" s="81" t="s">
        <v>229</v>
      </c>
      <c r="C34" s="81" t="s">
        <v>230</v>
      </c>
      <c r="D34" s="81" t="s">
        <v>125</v>
      </c>
      <c r="E34" s="73" t="s">
        <v>9</v>
      </c>
      <c r="F34" s="59">
        <v>40018</v>
      </c>
      <c r="G34" s="41" t="s">
        <v>3</v>
      </c>
      <c r="H34" s="67" t="s">
        <v>188</v>
      </c>
      <c r="I34" s="49">
        <v>8</v>
      </c>
      <c r="J34" s="54" t="s">
        <v>350</v>
      </c>
      <c r="K34" s="34">
        <v>4</v>
      </c>
      <c r="L34" s="34">
        <v>1</v>
      </c>
      <c r="M34" s="34">
        <v>10</v>
      </c>
      <c r="N34" s="34">
        <v>3</v>
      </c>
      <c r="O34" s="34">
        <v>0</v>
      </c>
      <c r="P34" s="34">
        <v>2</v>
      </c>
      <c r="Q34" s="34">
        <v>0</v>
      </c>
      <c r="R34" s="34">
        <v>4</v>
      </c>
      <c r="S34" s="34">
        <v>2</v>
      </c>
      <c r="T34" s="49">
        <f t="shared" si="0"/>
        <v>26</v>
      </c>
      <c r="U34" s="231">
        <f t="shared" si="1"/>
        <v>0.38805970149253732</v>
      </c>
      <c r="V34" s="34"/>
    </row>
    <row r="35" spans="1:22" ht="15.75" customHeight="1">
      <c r="A35" s="114">
        <v>28</v>
      </c>
      <c r="B35" s="76" t="s">
        <v>203</v>
      </c>
      <c r="C35" s="76" t="s">
        <v>204</v>
      </c>
      <c r="D35" s="76" t="s">
        <v>205</v>
      </c>
      <c r="E35" s="73" t="s">
        <v>363</v>
      </c>
      <c r="F35" s="57">
        <v>39934</v>
      </c>
      <c r="G35" s="41" t="s">
        <v>3</v>
      </c>
      <c r="H35" s="51" t="s">
        <v>332</v>
      </c>
      <c r="I35" s="49">
        <v>8</v>
      </c>
      <c r="J35" s="53" t="s">
        <v>344</v>
      </c>
      <c r="K35" s="34">
        <v>2</v>
      </c>
      <c r="L35" s="34">
        <v>0</v>
      </c>
      <c r="M35" s="34">
        <v>8</v>
      </c>
      <c r="N35" s="34">
        <v>2</v>
      </c>
      <c r="O35" s="34">
        <v>0</v>
      </c>
      <c r="P35" s="34">
        <v>0</v>
      </c>
      <c r="Q35" s="34">
        <v>5</v>
      </c>
      <c r="R35" s="34">
        <v>4</v>
      </c>
      <c r="S35" s="34">
        <v>4</v>
      </c>
      <c r="T35" s="49">
        <f t="shared" si="0"/>
        <v>25</v>
      </c>
      <c r="U35" s="231">
        <f t="shared" si="1"/>
        <v>0.37313432835820898</v>
      </c>
      <c r="V35" s="34"/>
    </row>
    <row r="36" spans="1:22" ht="15.75" customHeight="1">
      <c r="A36" s="114">
        <v>29</v>
      </c>
      <c r="B36" s="116" t="s">
        <v>274</v>
      </c>
      <c r="C36" s="116" t="s">
        <v>275</v>
      </c>
      <c r="D36" s="116" t="s">
        <v>276</v>
      </c>
      <c r="E36" s="73" t="s">
        <v>363</v>
      </c>
      <c r="F36" s="62">
        <v>39955</v>
      </c>
      <c r="G36" s="41" t="s">
        <v>3</v>
      </c>
      <c r="H36" s="66" t="s">
        <v>185</v>
      </c>
      <c r="I36" s="49">
        <v>8</v>
      </c>
      <c r="J36" s="66" t="s">
        <v>349</v>
      </c>
      <c r="K36" s="34">
        <v>4</v>
      </c>
      <c r="L36" s="34">
        <v>0</v>
      </c>
      <c r="M36" s="34">
        <v>8</v>
      </c>
      <c r="N36" s="34">
        <v>1</v>
      </c>
      <c r="O36" s="34">
        <v>0</v>
      </c>
      <c r="P36" s="34">
        <v>2</v>
      </c>
      <c r="Q36" s="34">
        <v>0</v>
      </c>
      <c r="R36" s="34">
        <v>4</v>
      </c>
      <c r="S36" s="34">
        <v>6</v>
      </c>
      <c r="T36" s="49">
        <f t="shared" si="0"/>
        <v>25</v>
      </c>
      <c r="U36" s="231">
        <f t="shared" si="1"/>
        <v>0.37313432835820898</v>
      </c>
      <c r="V36" s="34"/>
    </row>
    <row r="37" spans="1:22" ht="15.75" customHeight="1">
      <c r="A37" s="114">
        <v>30</v>
      </c>
      <c r="B37" s="116" t="s">
        <v>302</v>
      </c>
      <c r="C37" s="116" t="s">
        <v>51</v>
      </c>
      <c r="D37" s="116" t="s">
        <v>68</v>
      </c>
      <c r="E37" s="73" t="s">
        <v>363</v>
      </c>
      <c r="F37" s="62">
        <v>40114</v>
      </c>
      <c r="G37" s="41" t="s">
        <v>3</v>
      </c>
      <c r="H37" s="66" t="s">
        <v>185</v>
      </c>
      <c r="I37" s="49">
        <v>8</v>
      </c>
      <c r="J37" s="66" t="s">
        <v>168</v>
      </c>
      <c r="K37" s="34">
        <v>1</v>
      </c>
      <c r="L37" s="34">
        <v>1</v>
      </c>
      <c r="M37" s="34">
        <v>8</v>
      </c>
      <c r="N37" s="34">
        <v>3</v>
      </c>
      <c r="O37" s="34">
        <v>0</v>
      </c>
      <c r="P37" s="34">
        <v>0</v>
      </c>
      <c r="Q37" s="34">
        <v>0</v>
      </c>
      <c r="R37" s="34">
        <v>7</v>
      </c>
      <c r="S37" s="34">
        <v>5</v>
      </c>
      <c r="T37" s="49">
        <f t="shared" si="0"/>
        <v>25</v>
      </c>
      <c r="U37" s="231">
        <f t="shared" si="1"/>
        <v>0.37313432835820898</v>
      </c>
      <c r="V37" s="34"/>
    </row>
    <row r="38" spans="1:22" ht="15.75" customHeight="1">
      <c r="A38" s="114">
        <v>31</v>
      </c>
      <c r="B38" s="76" t="s">
        <v>224</v>
      </c>
      <c r="C38" s="76" t="s">
        <v>225</v>
      </c>
      <c r="D38" s="76" t="s">
        <v>145</v>
      </c>
      <c r="E38" s="73" t="s">
        <v>363</v>
      </c>
      <c r="F38" s="57">
        <v>39828</v>
      </c>
      <c r="G38" s="41" t="s">
        <v>3</v>
      </c>
      <c r="H38" s="51" t="s">
        <v>183</v>
      </c>
      <c r="I38" s="49">
        <v>8</v>
      </c>
      <c r="J38" s="51" t="s">
        <v>164</v>
      </c>
      <c r="K38" s="34">
        <v>2</v>
      </c>
      <c r="L38" s="34">
        <v>0</v>
      </c>
      <c r="M38" s="34">
        <v>6</v>
      </c>
      <c r="N38" s="34">
        <v>3</v>
      </c>
      <c r="O38" s="34">
        <v>0</v>
      </c>
      <c r="P38" s="34">
        <v>2</v>
      </c>
      <c r="Q38" s="34">
        <v>7</v>
      </c>
      <c r="R38" s="34">
        <v>3</v>
      </c>
      <c r="S38" s="34">
        <v>2</v>
      </c>
      <c r="T38" s="49">
        <f t="shared" si="0"/>
        <v>25</v>
      </c>
      <c r="U38" s="231">
        <f t="shared" si="1"/>
        <v>0.37313432835820898</v>
      </c>
      <c r="V38" s="34"/>
    </row>
    <row r="39" spans="1:22" ht="15.75" customHeight="1">
      <c r="A39" s="114">
        <v>32</v>
      </c>
      <c r="B39" s="115" t="s">
        <v>307</v>
      </c>
      <c r="C39" s="115" t="s">
        <v>60</v>
      </c>
      <c r="D39" s="115" t="s">
        <v>308</v>
      </c>
      <c r="E39" s="73" t="s">
        <v>363</v>
      </c>
      <c r="F39" s="61">
        <v>40008</v>
      </c>
      <c r="G39" s="41" t="s">
        <v>3</v>
      </c>
      <c r="H39" s="69" t="s">
        <v>336</v>
      </c>
      <c r="I39" s="49">
        <v>8</v>
      </c>
      <c r="J39" s="53" t="s">
        <v>359</v>
      </c>
      <c r="K39" s="34">
        <v>4</v>
      </c>
      <c r="L39" s="34">
        <v>1</v>
      </c>
      <c r="M39" s="34">
        <v>6</v>
      </c>
      <c r="N39" s="34">
        <v>4</v>
      </c>
      <c r="O39" s="34">
        <v>2</v>
      </c>
      <c r="P39" s="34">
        <v>0</v>
      </c>
      <c r="Q39" s="34">
        <v>0</v>
      </c>
      <c r="R39" s="34">
        <v>4</v>
      </c>
      <c r="S39" s="34">
        <v>4</v>
      </c>
      <c r="T39" s="49">
        <f t="shared" si="0"/>
        <v>25</v>
      </c>
      <c r="U39" s="231">
        <f t="shared" si="1"/>
        <v>0.37313432835820898</v>
      </c>
      <c r="V39" s="34"/>
    </row>
    <row r="40" spans="1:22" ht="15.75" customHeight="1">
      <c r="A40" s="114">
        <v>33</v>
      </c>
      <c r="B40" s="118" t="s">
        <v>319</v>
      </c>
      <c r="C40" s="118" t="s">
        <v>320</v>
      </c>
      <c r="D40" s="118" t="s">
        <v>109</v>
      </c>
      <c r="E40" s="73" t="s">
        <v>363</v>
      </c>
      <c r="F40" s="61">
        <v>40178</v>
      </c>
      <c r="G40" s="41" t="s">
        <v>3</v>
      </c>
      <c r="H40" s="70" t="s">
        <v>342</v>
      </c>
      <c r="I40" s="73">
        <v>8</v>
      </c>
      <c r="J40" s="70" t="s">
        <v>362</v>
      </c>
      <c r="K40" s="34">
        <v>3</v>
      </c>
      <c r="L40" s="34">
        <v>1</v>
      </c>
      <c r="M40" s="34">
        <v>4</v>
      </c>
      <c r="N40" s="34">
        <v>3</v>
      </c>
      <c r="O40" s="34">
        <v>4</v>
      </c>
      <c r="P40" s="34">
        <v>0</v>
      </c>
      <c r="Q40" s="34">
        <v>0</v>
      </c>
      <c r="R40" s="34">
        <v>6</v>
      </c>
      <c r="S40" s="34">
        <v>4</v>
      </c>
      <c r="T40" s="49">
        <f t="shared" si="0"/>
        <v>25</v>
      </c>
      <c r="U40" s="231">
        <f t="shared" si="1"/>
        <v>0.37313432835820898</v>
      </c>
      <c r="V40" s="34"/>
    </row>
    <row r="41" spans="1:22" ht="15.75" customHeight="1">
      <c r="A41" s="114">
        <v>34</v>
      </c>
      <c r="B41" s="115" t="s">
        <v>299</v>
      </c>
      <c r="C41" s="115" t="s">
        <v>300</v>
      </c>
      <c r="D41" s="115" t="s">
        <v>86</v>
      </c>
      <c r="E41" s="73" t="s">
        <v>363</v>
      </c>
      <c r="F41" s="61">
        <v>40273</v>
      </c>
      <c r="G41" s="41" t="s">
        <v>3</v>
      </c>
      <c r="H41" s="69" t="s">
        <v>336</v>
      </c>
      <c r="I41" s="49">
        <v>8</v>
      </c>
      <c r="J41" s="53" t="s">
        <v>353</v>
      </c>
      <c r="K41" s="34">
        <v>2</v>
      </c>
      <c r="L41" s="34">
        <v>1</v>
      </c>
      <c r="M41" s="34">
        <v>5</v>
      </c>
      <c r="N41" s="34">
        <v>0</v>
      </c>
      <c r="O41" s="34">
        <v>0</v>
      </c>
      <c r="P41" s="34">
        <v>0</v>
      </c>
      <c r="Q41" s="34">
        <v>3</v>
      </c>
      <c r="R41" s="34">
        <v>5</v>
      </c>
      <c r="S41" s="34">
        <v>8</v>
      </c>
      <c r="T41" s="49">
        <f t="shared" si="0"/>
        <v>24</v>
      </c>
      <c r="U41" s="231">
        <f t="shared" si="1"/>
        <v>0.35820895522388058</v>
      </c>
      <c r="V41" s="34"/>
    </row>
    <row r="42" spans="1:22" ht="15.75" customHeight="1">
      <c r="A42" s="114">
        <v>35</v>
      </c>
      <c r="B42" s="79" t="s">
        <v>262</v>
      </c>
      <c r="C42" s="79" t="s">
        <v>263</v>
      </c>
      <c r="D42" s="79" t="s">
        <v>61</v>
      </c>
      <c r="E42" s="73" t="s">
        <v>363</v>
      </c>
      <c r="F42" s="58">
        <v>40071</v>
      </c>
      <c r="G42" s="41" t="s">
        <v>3</v>
      </c>
      <c r="H42" s="66" t="s">
        <v>185</v>
      </c>
      <c r="I42" s="49">
        <v>8</v>
      </c>
      <c r="J42" s="66" t="s">
        <v>168</v>
      </c>
      <c r="K42" s="34">
        <v>4</v>
      </c>
      <c r="L42" s="34">
        <v>0</v>
      </c>
      <c r="M42" s="34">
        <v>7</v>
      </c>
      <c r="N42" s="34">
        <v>1</v>
      </c>
      <c r="O42" s="34">
        <v>0</v>
      </c>
      <c r="P42" s="34">
        <v>2</v>
      </c>
      <c r="Q42" s="34">
        <v>3</v>
      </c>
      <c r="R42" s="34">
        <v>4</v>
      </c>
      <c r="S42" s="34">
        <v>2</v>
      </c>
      <c r="T42" s="49">
        <f t="shared" si="0"/>
        <v>23</v>
      </c>
      <c r="U42" s="231">
        <f t="shared" si="1"/>
        <v>0.34328358208955223</v>
      </c>
      <c r="V42" s="34"/>
    </row>
    <row r="43" spans="1:22" ht="15.75" customHeight="1">
      <c r="A43" s="114">
        <v>36</v>
      </c>
      <c r="B43" s="76" t="s">
        <v>220</v>
      </c>
      <c r="C43" s="76" t="s">
        <v>28</v>
      </c>
      <c r="D43" s="76" t="s">
        <v>221</v>
      </c>
      <c r="E43" s="73" t="s">
        <v>9</v>
      </c>
      <c r="F43" s="57">
        <v>40195</v>
      </c>
      <c r="G43" s="41" t="s">
        <v>3</v>
      </c>
      <c r="H43" s="51" t="s">
        <v>192</v>
      </c>
      <c r="I43" s="49">
        <v>8</v>
      </c>
      <c r="J43" s="51" t="s">
        <v>178</v>
      </c>
      <c r="K43" s="34">
        <v>2</v>
      </c>
      <c r="L43" s="34">
        <v>0</v>
      </c>
      <c r="M43" s="34">
        <v>6</v>
      </c>
      <c r="N43" s="34">
        <v>3</v>
      </c>
      <c r="O43" s="34">
        <v>0</v>
      </c>
      <c r="P43" s="34">
        <v>2</v>
      </c>
      <c r="Q43" s="34">
        <v>0</v>
      </c>
      <c r="R43" s="34">
        <v>4</v>
      </c>
      <c r="S43" s="34">
        <v>6</v>
      </c>
      <c r="T43" s="49">
        <f t="shared" si="0"/>
        <v>23</v>
      </c>
      <c r="U43" s="231">
        <f t="shared" si="1"/>
        <v>0.34328358208955223</v>
      </c>
      <c r="V43" s="34"/>
    </row>
    <row r="44" spans="1:22" ht="15.75" customHeight="1">
      <c r="A44" s="114">
        <v>37</v>
      </c>
      <c r="B44" s="119" t="s">
        <v>313</v>
      </c>
      <c r="C44" s="119" t="s">
        <v>204</v>
      </c>
      <c r="D44" s="119" t="s">
        <v>210</v>
      </c>
      <c r="E44" s="73" t="s">
        <v>363</v>
      </c>
      <c r="F44" s="63">
        <v>40181</v>
      </c>
      <c r="G44" s="41" t="s">
        <v>3</v>
      </c>
      <c r="H44" s="120" t="s">
        <v>343</v>
      </c>
      <c r="I44" s="73">
        <v>8</v>
      </c>
      <c r="J44" s="120" t="s">
        <v>361</v>
      </c>
      <c r="K44" s="34">
        <v>3</v>
      </c>
      <c r="L44" s="34">
        <v>1</v>
      </c>
      <c r="M44" s="34">
        <v>5</v>
      </c>
      <c r="N44" s="34">
        <v>3</v>
      </c>
      <c r="O44" s="34">
        <v>0</v>
      </c>
      <c r="P44" s="34">
        <v>2</v>
      </c>
      <c r="Q44" s="34">
        <v>0</v>
      </c>
      <c r="R44" s="34">
        <v>4</v>
      </c>
      <c r="S44" s="34">
        <v>5</v>
      </c>
      <c r="T44" s="49">
        <f t="shared" si="0"/>
        <v>23</v>
      </c>
      <c r="U44" s="231">
        <f t="shared" si="1"/>
        <v>0.34328358208955223</v>
      </c>
      <c r="V44" s="34"/>
    </row>
    <row r="45" spans="1:22" ht="15.75" customHeight="1">
      <c r="A45" s="114">
        <v>38</v>
      </c>
      <c r="B45" s="79" t="s">
        <v>243</v>
      </c>
      <c r="C45" s="79" t="s">
        <v>244</v>
      </c>
      <c r="D45" s="79" t="s">
        <v>245</v>
      </c>
      <c r="E45" s="73" t="s">
        <v>363</v>
      </c>
      <c r="F45" s="232">
        <v>40228</v>
      </c>
      <c r="G45" s="41" t="s">
        <v>3</v>
      </c>
      <c r="H45" s="71" t="s">
        <v>185</v>
      </c>
      <c r="I45" s="49">
        <v>8</v>
      </c>
      <c r="J45" s="71" t="s">
        <v>349</v>
      </c>
      <c r="K45" s="34">
        <v>0</v>
      </c>
      <c r="L45" s="34">
        <v>0</v>
      </c>
      <c r="M45" s="34">
        <v>8</v>
      </c>
      <c r="N45" s="34">
        <v>3</v>
      </c>
      <c r="O45" s="34">
        <v>0</v>
      </c>
      <c r="P45" s="34">
        <v>2</v>
      </c>
      <c r="Q45" s="34">
        <v>0</v>
      </c>
      <c r="R45" s="34">
        <v>4</v>
      </c>
      <c r="S45" s="34">
        <v>5</v>
      </c>
      <c r="T45" s="49">
        <f t="shared" si="0"/>
        <v>22</v>
      </c>
      <c r="U45" s="231">
        <f t="shared" si="1"/>
        <v>0.32835820895522388</v>
      </c>
      <c r="V45" s="34"/>
    </row>
    <row r="46" spans="1:22" ht="15.75" customHeight="1">
      <c r="A46" s="114">
        <v>39</v>
      </c>
      <c r="B46" s="76" t="s">
        <v>47</v>
      </c>
      <c r="C46" s="76" t="s">
        <v>22</v>
      </c>
      <c r="D46" s="76" t="s">
        <v>228</v>
      </c>
      <c r="E46" s="73" t="s">
        <v>363</v>
      </c>
      <c r="F46" s="57">
        <v>40487</v>
      </c>
      <c r="G46" s="41" t="s">
        <v>3</v>
      </c>
      <c r="H46" s="51" t="s">
        <v>184</v>
      </c>
      <c r="I46" s="49">
        <v>8</v>
      </c>
      <c r="J46" s="51" t="s">
        <v>346</v>
      </c>
      <c r="K46" s="34">
        <v>3</v>
      </c>
      <c r="L46" s="34">
        <v>0</v>
      </c>
      <c r="M46" s="34">
        <v>7</v>
      </c>
      <c r="N46" s="34">
        <v>2</v>
      </c>
      <c r="O46" s="34">
        <v>0</v>
      </c>
      <c r="P46" s="34">
        <v>2</v>
      </c>
      <c r="Q46" s="34">
        <v>0</v>
      </c>
      <c r="R46" s="34">
        <v>3</v>
      </c>
      <c r="S46" s="34">
        <v>5</v>
      </c>
      <c r="T46" s="49">
        <f t="shared" si="0"/>
        <v>22</v>
      </c>
      <c r="U46" s="231">
        <f t="shared" si="1"/>
        <v>0.32835820895522388</v>
      </c>
      <c r="V46" s="34"/>
    </row>
    <row r="47" spans="1:22" ht="15.75" customHeight="1">
      <c r="A47" s="114">
        <v>40</v>
      </c>
      <c r="B47" s="76" t="s">
        <v>208</v>
      </c>
      <c r="C47" s="76" t="s">
        <v>209</v>
      </c>
      <c r="D47" s="76" t="s">
        <v>210</v>
      </c>
      <c r="E47" s="73" t="s">
        <v>363</v>
      </c>
      <c r="F47" s="57">
        <v>40425</v>
      </c>
      <c r="G47" s="41" t="s">
        <v>3</v>
      </c>
      <c r="H47" s="51" t="s">
        <v>184</v>
      </c>
      <c r="I47" s="49">
        <v>8</v>
      </c>
      <c r="J47" s="51" t="s">
        <v>346</v>
      </c>
      <c r="K47" s="34">
        <v>1</v>
      </c>
      <c r="L47" s="34">
        <v>1</v>
      </c>
      <c r="M47" s="34">
        <v>7</v>
      </c>
      <c r="N47" s="34">
        <v>2</v>
      </c>
      <c r="O47" s="34">
        <v>0</v>
      </c>
      <c r="P47" s="34">
        <v>0</v>
      </c>
      <c r="Q47" s="34">
        <v>5</v>
      </c>
      <c r="R47" s="34">
        <v>2</v>
      </c>
      <c r="S47" s="34">
        <v>4</v>
      </c>
      <c r="T47" s="49">
        <f t="shared" si="0"/>
        <v>22</v>
      </c>
      <c r="U47" s="231">
        <f t="shared" si="1"/>
        <v>0.32835820895522388</v>
      </c>
      <c r="V47" s="34"/>
    </row>
    <row r="48" spans="1:22" ht="15.75" customHeight="1">
      <c r="A48" s="114">
        <v>41</v>
      </c>
      <c r="B48" s="70" t="s">
        <v>295</v>
      </c>
      <c r="C48" s="70" t="s">
        <v>36</v>
      </c>
      <c r="D48" s="70" t="s">
        <v>49</v>
      </c>
      <c r="E48" s="73" t="s">
        <v>363</v>
      </c>
      <c r="F48" s="63">
        <v>40037</v>
      </c>
      <c r="G48" s="41" t="s">
        <v>3</v>
      </c>
      <c r="H48" s="69" t="s">
        <v>336</v>
      </c>
      <c r="I48" s="49">
        <v>8</v>
      </c>
      <c r="J48" s="51" t="s">
        <v>353</v>
      </c>
      <c r="K48" s="34">
        <v>2</v>
      </c>
      <c r="L48" s="34">
        <v>2</v>
      </c>
      <c r="M48" s="34">
        <v>9</v>
      </c>
      <c r="N48" s="34">
        <v>2</v>
      </c>
      <c r="O48" s="34">
        <v>0</v>
      </c>
      <c r="P48" s="34">
        <v>0</v>
      </c>
      <c r="Q48" s="34">
        <v>0</v>
      </c>
      <c r="R48" s="34">
        <v>3</v>
      </c>
      <c r="S48" s="34">
        <v>4</v>
      </c>
      <c r="T48" s="49">
        <f t="shared" si="0"/>
        <v>22</v>
      </c>
      <c r="U48" s="231">
        <f t="shared" si="1"/>
        <v>0.32835820895522388</v>
      </c>
      <c r="V48" s="34"/>
    </row>
    <row r="49" spans="1:22" ht="15.75" customHeight="1">
      <c r="A49" s="114">
        <v>42</v>
      </c>
      <c r="B49" s="76" t="s">
        <v>252</v>
      </c>
      <c r="C49" s="76" t="s">
        <v>253</v>
      </c>
      <c r="D49" s="76" t="s">
        <v>254</v>
      </c>
      <c r="E49" s="73" t="s">
        <v>363</v>
      </c>
      <c r="F49" s="57">
        <v>40142</v>
      </c>
      <c r="G49" s="41" t="s">
        <v>3</v>
      </c>
      <c r="H49" s="51" t="s">
        <v>184</v>
      </c>
      <c r="I49" s="49">
        <v>8</v>
      </c>
      <c r="J49" s="51" t="s">
        <v>346</v>
      </c>
      <c r="K49" s="34">
        <v>1</v>
      </c>
      <c r="L49" s="34">
        <v>1</v>
      </c>
      <c r="M49" s="34">
        <v>8</v>
      </c>
      <c r="N49" s="34">
        <v>3</v>
      </c>
      <c r="O49" s="34">
        <v>0</v>
      </c>
      <c r="P49" s="34">
        <v>0</v>
      </c>
      <c r="Q49" s="34">
        <v>5</v>
      </c>
      <c r="R49" s="34">
        <v>3</v>
      </c>
      <c r="S49" s="34">
        <v>0</v>
      </c>
      <c r="T49" s="49">
        <f t="shared" si="0"/>
        <v>21</v>
      </c>
      <c r="U49" s="231">
        <f t="shared" si="1"/>
        <v>0.31343283582089554</v>
      </c>
      <c r="V49" s="34"/>
    </row>
    <row r="50" spans="1:22" ht="15.75" customHeight="1">
      <c r="A50" s="114">
        <v>43</v>
      </c>
      <c r="B50" s="76" t="s">
        <v>218</v>
      </c>
      <c r="C50" s="76" t="s">
        <v>219</v>
      </c>
      <c r="D50" s="76" t="s">
        <v>112</v>
      </c>
      <c r="E50" s="73" t="s">
        <v>9</v>
      </c>
      <c r="F50" s="56">
        <v>40181</v>
      </c>
      <c r="G50" s="41" t="s">
        <v>3</v>
      </c>
      <c r="H50" s="51" t="s">
        <v>334</v>
      </c>
      <c r="I50" s="49">
        <v>8</v>
      </c>
      <c r="J50" s="51" t="s">
        <v>348</v>
      </c>
      <c r="K50" s="34">
        <v>2</v>
      </c>
      <c r="L50" s="34">
        <v>0</v>
      </c>
      <c r="M50" s="34">
        <v>5</v>
      </c>
      <c r="N50" s="34">
        <v>2</v>
      </c>
      <c r="O50" s="34">
        <v>0</v>
      </c>
      <c r="P50" s="34">
        <v>2</v>
      </c>
      <c r="Q50" s="34">
        <v>0</v>
      </c>
      <c r="R50" s="34">
        <v>6</v>
      </c>
      <c r="S50" s="34">
        <v>4</v>
      </c>
      <c r="T50" s="49">
        <f t="shared" si="0"/>
        <v>21</v>
      </c>
      <c r="U50" s="231">
        <f t="shared" si="1"/>
        <v>0.31343283582089554</v>
      </c>
      <c r="V50" s="34"/>
    </row>
    <row r="51" spans="1:22" ht="15.75" customHeight="1">
      <c r="A51" s="114">
        <v>44</v>
      </c>
      <c r="B51" s="76" t="s">
        <v>211</v>
      </c>
      <c r="C51" s="76" t="s">
        <v>212</v>
      </c>
      <c r="D51" s="76" t="s">
        <v>213</v>
      </c>
      <c r="E51" s="73" t="s">
        <v>363</v>
      </c>
      <c r="F51" s="57">
        <v>40243</v>
      </c>
      <c r="G51" s="41" t="s">
        <v>3</v>
      </c>
      <c r="H51" s="51" t="s">
        <v>332</v>
      </c>
      <c r="I51" s="49">
        <v>8</v>
      </c>
      <c r="J51" s="53" t="s">
        <v>344</v>
      </c>
      <c r="K51" s="34">
        <v>2</v>
      </c>
      <c r="L51" s="34">
        <v>0</v>
      </c>
      <c r="M51" s="34">
        <v>8</v>
      </c>
      <c r="N51" s="34">
        <v>4</v>
      </c>
      <c r="O51" s="34">
        <v>0</v>
      </c>
      <c r="P51" s="34">
        <v>2</v>
      </c>
      <c r="Q51" s="34">
        <v>0</v>
      </c>
      <c r="R51" s="34">
        <v>1</v>
      </c>
      <c r="S51" s="34">
        <v>4</v>
      </c>
      <c r="T51" s="49">
        <f t="shared" si="0"/>
        <v>21</v>
      </c>
      <c r="U51" s="231">
        <f t="shared" si="1"/>
        <v>0.31343283582089554</v>
      </c>
      <c r="V51" s="34"/>
    </row>
    <row r="52" spans="1:22" ht="15.75" customHeight="1">
      <c r="A52" s="114">
        <v>45</v>
      </c>
      <c r="B52" s="76" t="s">
        <v>280</v>
      </c>
      <c r="C52" s="76">
        <v>2</v>
      </c>
      <c r="D52" s="76"/>
      <c r="E52" s="49"/>
      <c r="F52" s="64"/>
      <c r="G52" s="41" t="s">
        <v>3</v>
      </c>
      <c r="H52" s="51" t="s">
        <v>340</v>
      </c>
      <c r="I52" s="49">
        <v>8</v>
      </c>
      <c r="J52" s="51" t="s">
        <v>357</v>
      </c>
      <c r="K52" s="34">
        <v>2</v>
      </c>
      <c r="L52" s="34">
        <v>0</v>
      </c>
      <c r="M52" s="34">
        <v>7</v>
      </c>
      <c r="N52" s="34">
        <v>2</v>
      </c>
      <c r="O52" s="34">
        <v>0</v>
      </c>
      <c r="P52" s="34">
        <v>2</v>
      </c>
      <c r="Q52" s="34">
        <v>0</v>
      </c>
      <c r="R52" s="34">
        <v>5</v>
      </c>
      <c r="S52" s="34">
        <v>3</v>
      </c>
      <c r="T52" s="49">
        <f t="shared" si="0"/>
        <v>21</v>
      </c>
      <c r="U52" s="231">
        <f t="shared" si="1"/>
        <v>0.31343283582089554</v>
      </c>
      <c r="V52" s="34"/>
    </row>
    <row r="53" spans="1:22" ht="15.75" customHeight="1">
      <c r="A53" s="114">
        <v>46</v>
      </c>
      <c r="B53" s="118" t="s">
        <v>325</v>
      </c>
      <c r="C53" s="118" t="s">
        <v>57</v>
      </c>
      <c r="D53" s="118" t="s">
        <v>49</v>
      </c>
      <c r="E53" s="73" t="s">
        <v>363</v>
      </c>
      <c r="F53" s="61">
        <v>39950</v>
      </c>
      <c r="G53" s="41" t="s">
        <v>3</v>
      </c>
      <c r="H53" s="70" t="s">
        <v>342</v>
      </c>
      <c r="I53" s="73">
        <v>8</v>
      </c>
      <c r="J53" s="70" t="s">
        <v>166</v>
      </c>
      <c r="K53" s="34">
        <v>2</v>
      </c>
      <c r="L53" s="34">
        <v>1</v>
      </c>
      <c r="M53" s="34">
        <v>8</v>
      </c>
      <c r="N53" s="34">
        <v>2</v>
      </c>
      <c r="O53" s="34">
        <v>0</v>
      </c>
      <c r="P53" s="34">
        <v>2</v>
      </c>
      <c r="Q53" s="34">
        <v>0</v>
      </c>
      <c r="R53" s="34">
        <v>3</v>
      </c>
      <c r="S53" s="34">
        <v>3</v>
      </c>
      <c r="T53" s="49">
        <f t="shared" si="0"/>
        <v>21</v>
      </c>
      <c r="U53" s="231">
        <f t="shared" si="1"/>
        <v>0.31343283582089554</v>
      </c>
      <c r="V53" s="34"/>
    </row>
    <row r="54" spans="1:22" ht="15.75" customHeight="1">
      <c r="A54" s="114">
        <v>47</v>
      </c>
      <c r="B54" s="79" t="s">
        <v>264</v>
      </c>
      <c r="C54" s="79" t="s">
        <v>225</v>
      </c>
      <c r="D54" s="79" t="s">
        <v>159</v>
      </c>
      <c r="E54" s="73" t="s">
        <v>363</v>
      </c>
      <c r="F54" s="58">
        <v>39939</v>
      </c>
      <c r="G54" s="41" t="s">
        <v>3</v>
      </c>
      <c r="H54" s="66" t="s">
        <v>185</v>
      </c>
      <c r="I54" s="49">
        <v>8</v>
      </c>
      <c r="J54" s="66" t="s">
        <v>168</v>
      </c>
      <c r="K54" s="34">
        <v>2</v>
      </c>
      <c r="L54" s="34">
        <v>0</v>
      </c>
      <c r="M54" s="34">
        <v>7</v>
      </c>
      <c r="N54" s="34">
        <v>2</v>
      </c>
      <c r="O54" s="34">
        <v>0</v>
      </c>
      <c r="P54" s="34">
        <v>0</v>
      </c>
      <c r="Q54" s="34">
        <v>0</v>
      </c>
      <c r="R54" s="34">
        <v>5</v>
      </c>
      <c r="S54" s="34">
        <v>4</v>
      </c>
      <c r="T54" s="49">
        <f t="shared" si="0"/>
        <v>20</v>
      </c>
      <c r="U54" s="231">
        <f t="shared" si="1"/>
        <v>0.29850746268656714</v>
      </c>
      <c r="V54" s="34"/>
    </row>
    <row r="55" spans="1:22" ht="15.75" customHeight="1">
      <c r="A55" s="114">
        <v>48</v>
      </c>
      <c r="B55" s="76" t="s">
        <v>281</v>
      </c>
      <c r="C55" s="76" t="s">
        <v>105</v>
      </c>
      <c r="D55" s="76" t="s">
        <v>282</v>
      </c>
      <c r="E55" s="73" t="s">
        <v>363</v>
      </c>
      <c r="F55" s="57">
        <v>40058</v>
      </c>
      <c r="G55" s="41" t="s">
        <v>3</v>
      </c>
      <c r="H55" s="51" t="s">
        <v>187</v>
      </c>
      <c r="I55" s="49">
        <v>8</v>
      </c>
      <c r="J55" s="51" t="s">
        <v>358</v>
      </c>
      <c r="K55" s="34">
        <v>0</v>
      </c>
      <c r="L55" s="34">
        <v>0</v>
      </c>
      <c r="M55" s="34">
        <v>6</v>
      </c>
      <c r="N55" s="34">
        <v>1</v>
      </c>
      <c r="O55" s="34">
        <v>0</v>
      </c>
      <c r="P55" s="34">
        <v>0</v>
      </c>
      <c r="Q55" s="34">
        <v>5</v>
      </c>
      <c r="R55" s="34">
        <v>6</v>
      </c>
      <c r="S55" s="34">
        <v>2</v>
      </c>
      <c r="T55" s="49">
        <f t="shared" si="0"/>
        <v>20</v>
      </c>
      <c r="U55" s="231">
        <f t="shared" si="1"/>
        <v>0.29850746268656714</v>
      </c>
      <c r="V55" s="34"/>
    </row>
    <row r="56" spans="1:22" ht="15.75" customHeight="1">
      <c r="A56" s="114">
        <v>49</v>
      </c>
      <c r="B56" s="76" t="s">
        <v>226</v>
      </c>
      <c r="C56" s="76" t="s">
        <v>227</v>
      </c>
      <c r="D56" s="76" t="s">
        <v>133</v>
      </c>
      <c r="E56" s="73" t="s">
        <v>9</v>
      </c>
      <c r="F56" s="56">
        <v>40001</v>
      </c>
      <c r="G56" s="41" t="s">
        <v>3</v>
      </c>
      <c r="H56" s="51" t="s">
        <v>334</v>
      </c>
      <c r="I56" s="49">
        <v>8</v>
      </c>
      <c r="J56" s="51" t="s">
        <v>348</v>
      </c>
      <c r="K56" s="34">
        <v>1</v>
      </c>
      <c r="L56" s="34">
        <v>1</v>
      </c>
      <c r="M56" s="34">
        <v>5</v>
      </c>
      <c r="N56" s="34">
        <v>3</v>
      </c>
      <c r="O56" s="34">
        <v>0</v>
      </c>
      <c r="P56" s="34">
        <v>2</v>
      </c>
      <c r="Q56" s="34">
        <v>0</v>
      </c>
      <c r="R56" s="34">
        <v>3</v>
      </c>
      <c r="S56" s="34">
        <v>3</v>
      </c>
      <c r="T56" s="49">
        <f t="shared" si="0"/>
        <v>18</v>
      </c>
      <c r="U56" s="231">
        <f t="shared" si="1"/>
        <v>0.26865671641791045</v>
      </c>
      <c r="V56" s="34"/>
    </row>
    <row r="57" spans="1:22" ht="15.75" customHeight="1">
      <c r="A57" s="114">
        <v>50</v>
      </c>
      <c r="B57" s="81" t="s">
        <v>233</v>
      </c>
      <c r="C57" s="81" t="s">
        <v>234</v>
      </c>
      <c r="D57" s="81" t="s">
        <v>103</v>
      </c>
      <c r="E57" s="73" t="s">
        <v>363</v>
      </c>
      <c r="F57" s="60">
        <v>40176</v>
      </c>
      <c r="G57" s="41" t="s">
        <v>3</v>
      </c>
      <c r="H57" s="54" t="s">
        <v>335</v>
      </c>
      <c r="I57" s="49">
        <v>8</v>
      </c>
      <c r="J57" s="54" t="s">
        <v>351</v>
      </c>
      <c r="K57" s="34">
        <v>1</v>
      </c>
      <c r="L57" s="34">
        <v>1</v>
      </c>
      <c r="M57" s="34">
        <v>6</v>
      </c>
      <c r="N57" s="34">
        <v>3</v>
      </c>
      <c r="O57" s="34">
        <v>0</v>
      </c>
      <c r="P57" s="34">
        <v>2</v>
      </c>
      <c r="Q57" s="34">
        <v>0</v>
      </c>
      <c r="R57" s="34">
        <v>3</v>
      </c>
      <c r="S57" s="34">
        <v>2</v>
      </c>
      <c r="T57" s="49">
        <f t="shared" si="0"/>
        <v>18</v>
      </c>
      <c r="U57" s="231">
        <f t="shared" si="1"/>
        <v>0.26865671641791045</v>
      </c>
      <c r="V57" s="34"/>
    </row>
    <row r="58" spans="1:22" ht="15.75" customHeight="1">
      <c r="A58" s="114">
        <v>51</v>
      </c>
      <c r="B58" s="81" t="s">
        <v>309</v>
      </c>
      <c r="C58" s="81" t="s">
        <v>310</v>
      </c>
      <c r="D58" s="81" t="s">
        <v>79</v>
      </c>
      <c r="E58" s="73" t="s">
        <v>363</v>
      </c>
      <c r="F58" s="60">
        <v>39914</v>
      </c>
      <c r="G58" s="41" t="s">
        <v>3</v>
      </c>
      <c r="H58" s="54" t="s">
        <v>335</v>
      </c>
      <c r="I58" s="49">
        <v>8</v>
      </c>
      <c r="J58" s="54" t="s">
        <v>351</v>
      </c>
      <c r="K58" s="34">
        <v>2</v>
      </c>
      <c r="L58" s="34">
        <v>0</v>
      </c>
      <c r="M58" s="34">
        <v>0</v>
      </c>
      <c r="N58" s="34">
        <v>3</v>
      </c>
      <c r="O58" s="34">
        <v>0</v>
      </c>
      <c r="P58" s="34">
        <v>2</v>
      </c>
      <c r="Q58" s="34">
        <v>5</v>
      </c>
      <c r="R58" s="34">
        <v>5</v>
      </c>
      <c r="S58" s="34">
        <v>1</v>
      </c>
      <c r="T58" s="49">
        <f t="shared" si="0"/>
        <v>18</v>
      </c>
      <c r="U58" s="231">
        <f t="shared" si="1"/>
        <v>0.26865671641791045</v>
      </c>
      <c r="V58" s="34"/>
    </row>
    <row r="59" spans="1:22" ht="15.75" customHeight="1">
      <c r="A59" s="114">
        <v>52</v>
      </c>
      <c r="B59" s="76" t="s">
        <v>301</v>
      </c>
      <c r="C59" s="76" t="s">
        <v>45</v>
      </c>
      <c r="D59" s="76" t="s">
        <v>267</v>
      </c>
      <c r="E59" s="73" t="s">
        <v>363</v>
      </c>
      <c r="F59" s="57">
        <v>40438</v>
      </c>
      <c r="G59" s="41" t="s">
        <v>3</v>
      </c>
      <c r="H59" s="51" t="s">
        <v>183</v>
      </c>
      <c r="I59" s="49">
        <v>8</v>
      </c>
      <c r="J59" s="51" t="s">
        <v>164</v>
      </c>
      <c r="K59" s="34">
        <v>3</v>
      </c>
      <c r="L59" s="34">
        <v>0</v>
      </c>
      <c r="M59" s="34">
        <v>4</v>
      </c>
      <c r="N59" s="34">
        <v>2</v>
      </c>
      <c r="O59" s="34">
        <v>2</v>
      </c>
      <c r="P59" s="34">
        <v>0</v>
      </c>
      <c r="Q59" s="34">
        <v>0</v>
      </c>
      <c r="R59" s="34">
        <v>4</v>
      </c>
      <c r="S59" s="34">
        <v>2</v>
      </c>
      <c r="T59" s="49">
        <f t="shared" si="0"/>
        <v>17</v>
      </c>
      <c r="U59" s="231">
        <f t="shared" si="1"/>
        <v>0.2537313432835821</v>
      </c>
      <c r="V59" s="34"/>
    </row>
    <row r="60" spans="1:22" ht="15.75" customHeight="1">
      <c r="A60" s="114">
        <v>53</v>
      </c>
      <c r="B60" s="76" t="s">
        <v>97</v>
      </c>
      <c r="C60" s="76" t="s">
        <v>45</v>
      </c>
      <c r="D60" s="76" t="s">
        <v>145</v>
      </c>
      <c r="E60" s="73" t="s">
        <v>363</v>
      </c>
      <c r="F60" s="57">
        <v>40116</v>
      </c>
      <c r="G60" s="41" t="s">
        <v>3</v>
      </c>
      <c r="H60" s="51" t="s">
        <v>183</v>
      </c>
      <c r="I60" s="49">
        <v>8</v>
      </c>
      <c r="J60" s="51" t="s">
        <v>164</v>
      </c>
      <c r="K60" s="34">
        <v>3</v>
      </c>
      <c r="L60" s="34">
        <v>1</v>
      </c>
      <c r="M60" s="34">
        <v>6</v>
      </c>
      <c r="N60" s="34">
        <v>2</v>
      </c>
      <c r="O60" s="34">
        <v>1</v>
      </c>
      <c r="P60" s="34">
        <v>2</v>
      </c>
      <c r="Q60" s="34">
        <v>0</v>
      </c>
      <c r="R60" s="34">
        <v>1</v>
      </c>
      <c r="S60" s="34">
        <v>1</v>
      </c>
      <c r="T60" s="49">
        <f t="shared" si="0"/>
        <v>17</v>
      </c>
      <c r="U60" s="231">
        <f t="shared" si="1"/>
        <v>0.2537313432835821</v>
      </c>
      <c r="V60" s="34"/>
    </row>
    <row r="61" spans="1:22" ht="15.75" customHeight="1">
      <c r="A61" s="114">
        <v>54</v>
      </c>
      <c r="B61" s="76" t="s">
        <v>293</v>
      </c>
      <c r="C61" s="76" t="s">
        <v>70</v>
      </c>
      <c r="D61" s="76" t="s">
        <v>80</v>
      </c>
      <c r="E61" s="73" t="s">
        <v>363</v>
      </c>
      <c r="F61" s="64">
        <v>40282</v>
      </c>
      <c r="G61" s="41" t="s">
        <v>3</v>
      </c>
      <c r="H61" s="51" t="s">
        <v>340</v>
      </c>
      <c r="I61" s="49">
        <v>8</v>
      </c>
      <c r="J61" s="51" t="s">
        <v>357</v>
      </c>
      <c r="K61" s="34">
        <v>1</v>
      </c>
      <c r="L61" s="34">
        <v>0</v>
      </c>
      <c r="M61" s="34">
        <v>6</v>
      </c>
      <c r="N61" s="34">
        <v>3</v>
      </c>
      <c r="O61" s="34">
        <v>0</v>
      </c>
      <c r="P61" s="34">
        <v>0</v>
      </c>
      <c r="Q61" s="34">
        <v>3</v>
      </c>
      <c r="R61" s="34">
        <v>2</v>
      </c>
      <c r="S61" s="34">
        <v>2</v>
      </c>
      <c r="T61" s="49">
        <f t="shared" si="0"/>
        <v>17</v>
      </c>
      <c r="U61" s="231">
        <f t="shared" si="1"/>
        <v>0.2537313432835821</v>
      </c>
      <c r="V61" s="34"/>
    </row>
    <row r="62" spans="1:22" ht="15.75" customHeight="1">
      <c r="A62" s="114">
        <v>55</v>
      </c>
      <c r="B62" s="79" t="s">
        <v>270</v>
      </c>
      <c r="C62" s="79" t="s">
        <v>271</v>
      </c>
      <c r="D62" s="79" t="s">
        <v>108</v>
      </c>
      <c r="E62" s="73" t="s">
        <v>9</v>
      </c>
      <c r="F62" s="58">
        <v>39934</v>
      </c>
      <c r="G62" s="41" t="s">
        <v>3</v>
      </c>
      <c r="H62" s="66" t="s">
        <v>185</v>
      </c>
      <c r="I62" s="49">
        <v>8</v>
      </c>
      <c r="J62" s="66" t="s">
        <v>168</v>
      </c>
      <c r="K62" s="34">
        <v>0</v>
      </c>
      <c r="L62" s="34">
        <v>0</v>
      </c>
      <c r="M62" s="34">
        <v>7</v>
      </c>
      <c r="N62" s="34">
        <v>3</v>
      </c>
      <c r="O62" s="34">
        <v>0</v>
      </c>
      <c r="P62" s="34">
        <v>0</v>
      </c>
      <c r="Q62" s="34">
        <v>0</v>
      </c>
      <c r="R62" s="34">
        <v>2</v>
      </c>
      <c r="S62" s="34">
        <v>5</v>
      </c>
      <c r="T62" s="49">
        <f t="shared" si="0"/>
        <v>17</v>
      </c>
      <c r="U62" s="231">
        <f t="shared" si="1"/>
        <v>0.2537313432835821</v>
      </c>
      <c r="V62" s="34"/>
    </row>
    <row r="63" spans="1:22" ht="15.75" customHeight="1">
      <c r="A63" s="114">
        <v>56</v>
      </c>
      <c r="B63" s="79" t="s">
        <v>241</v>
      </c>
      <c r="C63" s="79" t="s">
        <v>48</v>
      </c>
      <c r="D63" s="79" t="s">
        <v>242</v>
      </c>
      <c r="E63" s="73" t="s">
        <v>363</v>
      </c>
      <c r="F63" s="58">
        <v>39969</v>
      </c>
      <c r="G63" s="41" t="s">
        <v>3</v>
      </c>
      <c r="H63" s="66" t="s">
        <v>185</v>
      </c>
      <c r="I63" s="49">
        <v>8</v>
      </c>
      <c r="J63" s="66" t="s">
        <v>349</v>
      </c>
      <c r="K63" s="34">
        <v>1</v>
      </c>
      <c r="L63" s="34">
        <v>1</v>
      </c>
      <c r="M63" s="34">
        <v>6</v>
      </c>
      <c r="N63" s="34">
        <v>3</v>
      </c>
      <c r="O63" s="34">
        <v>0</v>
      </c>
      <c r="P63" s="34">
        <v>1</v>
      </c>
      <c r="Q63" s="34">
        <v>0</v>
      </c>
      <c r="R63" s="34">
        <v>2</v>
      </c>
      <c r="S63" s="34">
        <v>3</v>
      </c>
      <c r="T63" s="49">
        <f t="shared" si="0"/>
        <v>17</v>
      </c>
      <c r="U63" s="231">
        <f t="shared" si="1"/>
        <v>0.2537313432835821</v>
      </c>
      <c r="V63" s="34"/>
    </row>
    <row r="64" spans="1:22" ht="15.75" customHeight="1">
      <c r="A64" s="114">
        <v>57</v>
      </c>
      <c r="B64" s="82" t="s">
        <v>290</v>
      </c>
      <c r="C64" s="82" t="s">
        <v>144</v>
      </c>
      <c r="D64" s="82" t="s">
        <v>35</v>
      </c>
      <c r="E64" s="73" t="s">
        <v>363</v>
      </c>
      <c r="F64" s="56">
        <v>40315</v>
      </c>
      <c r="G64" s="41" t="s">
        <v>3</v>
      </c>
      <c r="H64" s="68" t="s">
        <v>333</v>
      </c>
      <c r="I64" s="49">
        <v>8</v>
      </c>
      <c r="J64" s="51" t="s">
        <v>347</v>
      </c>
      <c r="K64" s="34">
        <v>2</v>
      </c>
      <c r="L64" s="34">
        <v>0</v>
      </c>
      <c r="M64" s="34">
        <v>7</v>
      </c>
      <c r="N64" s="34">
        <v>4</v>
      </c>
      <c r="O64" s="34">
        <v>0</v>
      </c>
      <c r="P64" s="34">
        <v>2</v>
      </c>
      <c r="Q64" s="34">
        <v>0</v>
      </c>
      <c r="R64" s="34">
        <v>0</v>
      </c>
      <c r="S64" s="34">
        <v>2</v>
      </c>
      <c r="T64" s="49">
        <f t="shared" si="0"/>
        <v>17</v>
      </c>
      <c r="U64" s="231">
        <f t="shared" si="1"/>
        <v>0.2537313432835821</v>
      </c>
      <c r="V64" s="34"/>
    </row>
    <row r="65" spans="1:22" ht="15.75" customHeight="1">
      <c r="A65" s="114">
        <v>58</v>
      </c>
      <c r="B65" s="78" t="s">
        <v>222</v>
      </c>
      <c r="C65" s="78" t="s">
        <v>223</v>
      </c>
      <c r="D65" s="78" t="s">
        <v>125</v>
      </c>
      <c r="E65" s="73" t="s">
        <v>9</v>
      </c>
      <c r="F65" s="56">
        <v>40070</v>
      </c>
      <c r="G65" s="41" t="s">
        <v>3</v>
      </c>
      <c r="H65" s="51" t="s">
        <v>332</v>
      </c>
      <c r="I65" s="49">
        <v>8</v>
      </c>
      <c r="J65" s="53" t="s">
        <v>344</v>
      </c>
      <c r="K65" s="34">
        <v>3</v>
      </c>
      <c r="L65" s="34">
        <v>0</v>
      </c>
      <c r="M65" s="34">
        <v>7</v>
      </c>
      <c r="N65" s="34">
        <v>1</v>
      </c>
      <c r="O65" s="34">
        <v>0</v>
      </c>
      <c r="P65" s="34">
        <v>2</v>
      </c>
      <c r="Q65" s="34">
        <v>0</v>
      </c>
      <c r="R65" s="34">
        <v>2</v>
      </c>
      <c r="S65" s="34">
        <v>2</v>
      </c>
      <c r="T65" s="49">
        <f t="shared" si="0"/>
        <v>17</v>
      </c>
      <c r="U65" s="231">
        <f t="shared" si="1"/>
        <v>0.2537313432835821</v>
      </c>
      <c r="V65" s="34"/>
    </row>
    <row r="66" spans="1:22" ht="15.75" customHeight="1">
      <c r="A66" s="114">
        <v>59</v>
      </c>
      <c r="B66" s="70" t="s">
        <v>238</v>
      </c>
      <c r="C66" s="70" t="s">
        <v>239</v>
      </c>
      <c r="D66" s="70" t="s">
        <v>240</v>
      </c>
      <c r="E66" s="73" t="s">
        <v>363</v>
      </c>
      <c r="F66" s="56">
        <v>40109</v>
      </c>
      <c r="G66" s="41" t="s">
        <v>3</v>
      </c>
      <c r="H66" s="50" t="s">
        <v>192</v>
      </c>
      <c r="I66" s="49">
        <v>8</v>
      </c>
      <c r="J66" s="50" t="s">
        <v>178</v>
      </c>
      <c r="K66" s="34">
        <v>1</v>
      </c>
      <c r="L66" s="34">
        <v>0</v>
      </c>
      <c r="M66" s="34">
        <v>6</v>
      </c>
      <c r="N66" s="34">
        <v>1</v>
      </c>
      <c r="O66" s="34">
        <v>0</v>
      </c>
      <c r="P66" s="34">
        <v>0</v>
      </c>
      <c r="Q66" s="34">
        <v>0</v>
      </c>
      <c r="R66" s="34">
        <v>5</v>
      </c>
      <c r="S66" s="34">
        <v>3</v>
      </c>
      <c r="T66" s="49">
        <f t="shared" si="0"/>
        <v>16</v>
      </c>
      <c r="U66" s="231">
        <f t="shared" si="1"/>
        <v>0.23880597014925373</v>
      </c>
      <c r="V66" s="34"/>
    </row>
    <row r="67" spans="1:22" ht="15.75" customHeight="1">
      <c r="A67" s="114">
        <v>60</v>
      </c>
      <c r="B67" s="76" t="s">
        <v>236</v>
      </c>
      <c r="C67" s="76" t="s">
        <v>237</v>
      </c>
      <c r="D67" s="76" t="s">
        <v>43</v>
      </c>
      <c r="E67" s="73" t="s">
        <v>363</v>
      </c>
      <c r="F67" s="61">
        <v>40176</v>
      </c>
      <c r="G67" s="41" t="s">
        <v>3</v>
      </c>
      <c r="H67" s="51" t="s">
        <v>334</v>
      </c>
      <c r="I67" s="49">
        <v>8</v>
      </c>
      <c r="J67" s="51" t="s">
        <v>175</v>
      </c>
      <c r="K67" s="34">
        <v>2</v>
      </c>
      <c r="L67" s="34">
        <v>0</v>
      </c>
      <c r="M67" s="34">
        <v>6</v>
      </c>
      <c r="N67" s="34">
        <v>2</v>
      </c>
      <c r="O67" s="34">
        <v>0</v>
      </c>
      <c r="P67" s="34">
        <v>2</v>
      </c>
      <c r="Q67" s="34">
        <v>0</v>
      </c>
      <c r="R67" s="34">
        <v>2</v>
      </c>
      <c r="S67" s="34">
        <v>2</v>
      </c>
      <c r="T67" s="49">
        <f t="shared" si="0"/>
        <v>16</v>
      </c>
      <c r="U67" s="231">
        <f t="shared" si="1"/>
        <v>0.23880597014925373</v>
      </c>
      <c r="V67" s="34"/>
    </row>
    <row r="68" spans="1:22" ht="15.75" customHeight="1">
      <c r="A68" s="114">
        <v>61</v>
      </c>
      <c r="B68" s="82" t="s">
        <v>277</v>
      </c>
      <c r="C68" s="82" t="s">
        <v>278</v>
      </c>
      <c r="D68" s="82" t="s">
        <v>279</v>
      </c>
      <c r="E68" s="73" t="s">
        <v>363</v>
      </c>
      <c r="F68" s="56">
        <v>40035</v>
      </c>
      <c r="G68" s="41" t="s">
        <v>3</v>
      </c>
      <c r="H68" s="68" t="s">
        <v>333</v>
      </c>
      <c r="I68" s="49">
        <v>8</v>
      </c>
      <c r="J68" s="51" t="s">
        <v>347</v>
      </c>
      <c r="K68" s="34">
        <v>2</v>
      </c>
      <c r="L68" s="34">
        <v>0</v>
      </c>
      <c r="M68" s="34">
        <v>3</v>
      </c>
      <c r="N68" s="34">
        <v>3</v>
      </c>
      <c r="O68" s="34">
        <v>0</v>
      </c>
      <c r="P68" s="34">
        <v>0</v>
      </c>
      <c r="Q68" s="34">
        <v>0</v>
      </c>
      <c r="R68" s="34">
        <v>5</v>
      </c>
      <c r="S68" s="34">
        <v>2</v>
      </c>
      <c r="T68" s="49">
        <f t="shared" si="0"/>
        <v>15</v>
      </c>
      <c r="U68" s="231">
        <f t="shared" si="1"/>
        <v>0.22388059701492538</v>
      </c>
      <c r="V68" s="34"/>
    </row>
    <row r="69" spans="1:22" ht="15.75" customHeight="1">
      <c r="A69" s="114">
        <v>62</v>
      </c>
      <c r="B69" s="78" t="s">
        <v>285</v>
      </c>
      <c r="C69" s="78" t="s">
        <v>286</v>
      </c>
      <c r="D69" s="78" t="s">
        <v>287</v>
      </c>
      <c r="E69" s="73" t="s">
        <v>9</v>
      </c>
      <c r="F69" s="56">
        <v>39953</v>
      </c>
      <c r="G69" s="41" t="s">
        <v>3</v>
      </c>
      <c r="H69" s="51" t="s">
        <v>332</v>
      </c>
      <c r="I69" s="49">
        <v>8</v>
      </c>
      <c r="J69" s="53" t="s">
        <v>344</v>
      </c>
      <c r="K69" s="34">
        <v>0</v>
      </c>
      <c r="L69" s="34">
        <v>0</v>
      </c>
      <c r="M69" s="34">
        <v>7</v>
      </c>
      <c r="N69" s="34">
        <v>3</v>
      </c>
      <c r="O69" s="34">
        <v>0</v>
      </c>
      <c r="P69" s="34">
        <v>0</v>
      </c>
      <c r="Q69" s="34">
        <v>0</v>
      </c>
      <c r="R69" s="34">
        <v>4</v>
      </c>
      <c r="S69" s="34">
        <v>0</v>
      </c>
      <c r="T69" s="49">
        <f t="shared" si="0"/>
        <v>14</v>
      </c>
      <c r="U69" s="231">
        <f t="shared" si="1"/>
        <v>0.20895522388059701</v>
      </c>
      <c r="V69" s="34"/>
    </row>
    <row r="70" spans="1:22" ht="15.75" customHeight="1">
      <c r="A70" s="114">
        <v>63</v>
      </c>
      <c r="B70" s="80" t="s">
        <v>255</v>
      </c>
      <c r="C70" s="80" t="s">
        <v>22</v>
      </c>
      <c r="D70" s="80" t="s">
        <v>23</v>
      </c>
      <c r="E70" s="73" t="s">
        <v>363</v>
      </c>
      <c r="F70" s="61">
        <v>40224</v>
      </c>
      <c r="G70" s="41" t="s">
        <v>3</v>
      </c>
      <c r="H70" s="68" t="s">
        <v>333</v>
      </c>
      <c r="I70" s="49">
        <v>8</v>
      </c>
      <c r="J70" s="68" t="s">
        <v>347</v>
      </c>
      <c r="K70" s="34">
        <v>0</v>
      </c>
      <c r="L70" s="34">
        <v>0</v>
      </c>
      <c r="M70" s="34">
        <v>6</v>
      </c>
      <c r="N70" s="34">
        <v>3</v>
      </c>
      <c r="O70" s="34">
        <v>0</v>
      </c>
      <c r="P70" s="34">
        <v>2</v>
      </c>
      <c r="Q70" s="34">
        <v>0</v>
      </c>
      <c r="R70" s="34">
        <v>0</v>
      </c>
      <c r="S70" s="34">
        <v>0</v>
      </c>
      <c r="T70" s="49">
        <f t="shared" si="0"/>
        <v>11</v>
      </c>
      <c r="U70" s="231">
        <f t="shared" si="1"/>
        <v>0.16417910447761194</v>
      </c>
      <c r="V70" s="34"/>
    </row>
    <row r="73" spans="1:22">
      <c r="C73" s="182" t="s">
        <v>636</v>
      </c>
      <c r="F73" s="182" t="s">
        <v>637</v>
      </c>
    </row>
    <row r="74" spans="1:22">
      <c r="C74" s="182" t="s">
        <v>638</v>
      </c>
      <c r="F74" s="182" t="s">
        <v>639</v>
      </c>
    </row>
    <row r="75" spans="1:22">
      <c r="F75" s="182" t="s">
        <v>640</v>
      </c>
    </row>
    <row r="76" spans="1:22">
      <c r="F76" s="182" t="s">
        <v>641</v>
      </c>
    </row>
    <row r="77" spans="1:22">
      <c r="F77" s="182" t="s">
        <v>642</v>
      </c>
    </row>
    <row r="78" spans="1:22">
      <c r="F78" s="182" t="s">
        <v>643</v>
      </c>
    </row>
    <row r="79" spans="1:22">
      <c r="F79" s="182" t="s">
        <v>644</v>
      </c>
    </row>
    <row r="80" spans="1:22">
      <c r="F80" s="182" t="s">
        <v>645</v>
      </c>
    </row>
    <row r="81" spans="6:6">
      <c r="F81" s="182" t="s">
        <v>646</v>
      </c>
    </row>
    <row r="82" spans="6:6">
      <c r="F82" s="182" t="s">
        <v>647</v>
      </c>
    </row>
    <row r="83" spans="6:6">
      <c r="F83" s="182" t="s">
        <v>648</v>
      </c>
    </row>
    <row r="84" spans="6:6">
      <c r="F84" s="182" t="s">
        <v>649</v>
      </c>
    </row>
  </sheetData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V84"/>
  <sheetViews>
    <sheetView tabSelected="1" topLeftCell="A7" workbookViewId="0">
      <selection activeCell="D14" sqref="D14"/>
    </sheetView>
  </sheetViews>
  <sheetFormatPr defaultColWidth="12.5703125" defaultRowHeight="15.75" customHeight="1"/>
  <cols>
    <col min="1" max="1" width="4.5703125" customWidth="1"/>
    <col min="4" max="4" width="15.28515625" customWidth="1"/>
    <col min="5" max="5" width="9.42578125" customWidth="1"/>
    <col min="7" max="7" width="10.7109375" customWidth="1"/>
    <col min="8" max="8" width="31.5703125" customWidth="1"/>
    <col min="9" max="9" width="8.42578125" customWidth="1"/>
    <col min="10" max="10" width="33.7109375" customWidth="1"/>
    <col min="11" max="11" width="4.7109375" customWidth="1"/>
    <col min="12" max="12" width="5.140625" customWidth="1"/>
    <col min="13" max="13" width="5" customWidth="1"/>
    <col min="14" max="14" width="4.7109375" customWidth="1"/>
    <col min="15" max="16" width="5" customWidth="1"/>
    <col min="17" max="17" width="5.140625" customWidth="1"/>
    <col min="18" max="18" width="5.42578125" customWidth="1"/>
    <col min="19" max="19" width="6.140625" customWidth="1"/>
  </cols>
  <sheetData>
    <row r="1" spans="1:22" ht="12.75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</row>
    <row r="2" spans="1:22" ht="12.75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</row>
    <row r="3" spans="1:22" ht="12.75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</row>
    <row r="4" spans="1:22" ht="12.75">
      <c r="A4" s="4"/>
      <c r="B4" s="5" t="s">
        <v>6</v>
      </c>
      <c r="C4" s="7">
        <v>9</v>
      </c>
      <c r="D4" s="4"/>
      <c r="E4" s="4"/>
      <c r="F4" s="4"/>
      <c r="G4" s="4"/>
      <c r="H4" s="4"/>
      <c r="I4" s="4"/>
      <c r="J4" s="4"/>
    </row>
    <row r="5" spans="1:22" ht="12.75">
      <c r="A5" s="4"/>
      <c r="B5" s="8" t="s">
        <v>7</v>
      </c>
      <c r="C5" s="7">
        <v>63</v>
      </c>
      <c r="D5" s="4"/>
      <c r="E5" s="4"/>
      <c r="F5" s="9"/>
      <c r="G5" s="4"/>
      <c r="H5" s="4"/>
      <c r="I5" s="4"/>
      <c r="J5" s="4"/>
    </row>
    <row r="6" spans="1:22" ht="12.75">
      <c r="A6" s="93"/>
      <c r="B6" s="93"/>
      <c r="C6" s="93"/>
      <c r="D6" s="93"/>
      <c r="E6" s="93"/>
      <c r="F6" s="94"/>
      <c r="G6" s="93"/>
      <c r="H6" s="93"/>
      <c r="I6" s="33"/>
      <c r="J6" s="93"/>
      <c r="K6" s="14"/>
      <c r="L6" s="33"/>
    </row>
    <row r="7" spans="1:22" ht="47.25">
      <c r="A7" s="136" t="s">
        <v>10</v>
      </c>
      <c r="B7" s="136" t="s">
        <v>11</v>
      </c>
      <c r="C7" s="136" t="s">
        <v>12</v>
      </c>
      <c r="D7" s="136" t="s">
        <v>13</v>
      </c>
      <c r="E7" s="136" t="s">
        <v>14</v>
      </c>
      <c r="F7" s="136" t="s">
        <v>15</v>
      </c>
      <c r="G7" s="136" t="s">
        <v>161</v>
      </c>
      <c r="H7" s="136" t="s">
        <v>17</v>
      </c>
      <c r="I7" s="136" t="s">
        <v>6</v>
      </c>
      <c r="J7" s="136" t="s">
        <v>18</v>
      </c>
      <c r="K7" s="135">
        <v>1</v>
      </c>
      <c r="L7" s="135">
        <v>2</v>
      </c>
      <c r="M7" s="135">
        <v>3</v>
      </c>
      <c r="N7" s="135">
        <v>4</v>
      </c>
      <c r="O7" s="135">
        <v>5</v>
      </c>
      <c r="P7" s="135">
        <v>6</v>
      </c>
      <c r="Q7" s="135">
        <v>7</v>
      </c>
      <c r="R7" s="135">
        <v>8</v>
      </c>
      <c r="S7" s="135">
        <v>9</v>
      </c>
      <c r="T7" s="136" t="s">
        <v>20</v>
      </c>
      <c r="U7" s="135" t="s">
        <v>160</v>
      </c>
      <c r="V7" s="136" t="s">
        <v>19</v>
      </c>
    </row>
    <row r="8" spans="1:22" ht="15.75" customHeight="1">
      <c r="A8" s="172">
        <v>1</v>
      </c>
      <c r="B8" s="148" t="s">
        <v>272</v>
      </c>
      <c r="C8" s="148" t="s">
        <v>375</v>
      </c>
      <c r="D8" s="172" t="s">
        <v>215</v>
      </c>
      <c r="E8" s="173" t="s">
        <v>9</v>
      </c>
      <c r="F8" s="174">
        <v>39540</v>
      </c>
      <c r="G8" s="175" t="s">
        <v>3</v>
      </c>
      <c r="H8" s="148" t="s">
        <v>184</v>
      </c>
      <c r="I8" s="173">
        <v>9</v>
      </c>
      <c r="J8" s="148" t="s">
        <v>470</v>
      </c>
      <c r="K8" s="175">
        <v>8</v>
      </c>
      <c r="L8" s="175">
        <v>4</v>
      </c>
      <c r="M8" s="175">
        <v>6</v>
      </c>
      <c r="N8" s="175">
        <v>4</v>
      </c>
      <c r="O8" s="175">
        <v>6</v>
      </c>
      <c r="P8" s="173">
        <v>10</v>
      </c>
      <c r="Q8" s="173">
        <v>9</v>
      </c>
      <c r="R8" s="173">
        <v>10</v>
      </c>
      <c r="S8" s="173"/>
      <c r="T8" s="173">
        <f t="shared" ref="T8:T39" si="0">SUM(K8:S8)</f>
        <v>57</v>
      </c>
      <c r="U8" s="176">
        <f t="shared" ref="U8:U39" si="1">T8*100/63</f>
        <v>90.476190476190482</v>
      </c>
      <c r="V8" s="175" t="s">
        <v>635</v>
      </c>
    </row>
    <row r="9" spans="1:22" ht="15.75" customHeight="1">
      <c r="A9" s="172">
        <v>2</v>
      </c>
      <c r="B9" s="177" t="s">
        <v>368</v>
      </c>
      <c r="C9" s="177" t="s">
        <v>369</v>
      </c>
      <c r="D9" s="177" t="s">
        <v>370</v>
      </c>
      <c r="E9" s="173" t="s">
        <v>363</v>
      </c>
      <c r="F9" s="178">
        <v>39828</v>
      </c>
      <c r="G9" s="175" t="s">
        <v>3</v>
      </c>
      <c r="H9" s="177" t="s">
        <v>464</v>
      </c>
      <c r="I9" s="173">
        <v>9</v>
      </c>
      <c r="J9" s="177" t="s">
        <v>165</v>
      </c>
      <c r="K9" s="175">
        <v>8</v>
      </c>
      <c r="L9" s="175">
        <v>3</v>
      </c>
      <c r="M9" s="175">
        <v>6</v>
      </c>
      <c r="N9" s="175">
        <v>6</v>
      </c>
      <c r="O9" s="175">
        <v>6</v>
      </c>
      <c r="P9" s="173">
        <v>10</v>
      </c>
      <c r="Q9" s="173">
        <v>9</v>
      </c>
      <c r="R9" s="173">
        <v>9</v>
      </c>
      <c r="S9" s="173"/>
      <c r="T9" s="173">
        <f t="shared" si="0"/>
        <v>57</v>
      </c>
      <c r="U9" s="176">
        <f t="shared" si="1"/>
        <v>90.476190476190482</v>
      </c>
      <c r="V9" s="175" t="s">
        <v>635</v>
      </c>
    </row>
    <row r="10" spans="1:22" ht="15.75" customHeight="1">
      <c r="A10" s="172">
        <v>3</v>
      </c>
      <c r="B10" s="177" t="s">
        <v>411</v>
      </c>
      <c r="C10" s="177" t="s">
        <v>330</v>
      </c>
      <c r="D10" s="177" t="s">
        <v>666</v>
      </c>
      <c r="E10" s="173" t="s">
        <v>363</v>
      </c>
      <c r="F10" s="179">
        <v>39573</v>
      </c>
      <c r="G10" s="175" t="s">
        <v>3</v>
      </c>
      <c r="H10" s="148" t="s">
        <v>336</v>
      </c>
      <c r="I10" s="173">
        <v>9</v>
      </c>
      <c r="J10" s="148" t="s">
        <v>165</v>
      </c>
      <c r="K10" s="175">
        <v>7</v>
      </c>
      <c r="L10" s="175">
        <v>2</v>
      </c>
      <c r="M10" s="175">
        <v>6</v>
      </c>
      <c r="N10" s="175">
        <v>6</v>
      </c>
      <c r="O10" s="175">
        <v>6</v>
      </c>
      <c r="P10" s="173">
        <v>10</v>
      </c>
      <c r="Q10" s="173">
        <v>6</v>
      </c>
      <c r="R10" s="173">
        <v>11</v>
      </c>
      <c r="S10" s="173"/>
      <c r="T10" s="173">
        <f t="shared" si="0"/>
        <v>54</v>
      </c>
      <c r="U10" s="176">
        <f t="shared" si="1"/>
        <v>85.714285714285708</v>
      </c>
      <c r="V10" s="175" t="s">
        <v>634</v>
      </c>
    </row>
    <row r="11" spans="1:22" ht="15.75" customHeight="1">
      <c r="A11" s="172">
        <v>4</v>
      </c>
      <c r="B11" s="180" t="s">
        <v>322</v>
      </c>
      <c r="C11" s="180" t="s">
        <v>366</v>
      </c>
      <c r="D11" s="180" t="s">
        <v>210</v>
      </c>
      <c r="E11" s="173" t="s">
        <v>363</v>
      </c>
      <c r="F11" s="178">
        <v>39483</v>
      </c>
      <c r="G11" s="175" t="s">
        <v>3</v>
      </c>
      <c r="H11" s="180" t="s">
        <v>343</v>
      </c>
      <c r="I11" s="173">
        <v>9</v>
      </c>
      <c r="J11" s="180" t="s">
        <v>469</v>
      </c>
      <c r="K11" s="175">
        <v>8</v>
      </c>
      <c r="L11" s="175">
        <v>1</v>
      </c>
      <c r="M11" s="175">
        <v>6</v>
      </c>
      <c r="N11" s="175">
        <v>6</v>
      </c>
      <c r="O11" s="175">
        <v>4</v>
      </c>
      <c r="P11" s="173">
        <v>10</v>
      </c>
      <c r="Q11" s="173">
        <v>9</v>
      </c>
      <c r="R11" s="173">
        <v>8</v>
      </c>
      <c r="S11" s="173"/>
      <c r="T11" s="173">
        <f t="shared" si="0"/>
        <v>52</v>
      </c>
      <c r="U11" s="176">
        <f t="shared" si="1"/>
        <v>82.539682539682545</v>
      </c>
      <c r="V11" s="175" t="s">
        <v>634</v>
      </c>
    </row>
    <row r="12" spans="1:22" ht="15.75" customHeight="1">
      <c r="A12" s="172">
        <v>5</v>
      </c>
      <c r="B12" s="172" t="s">
        <v>371</v>
      </c>
      <c r="C12" s="172" t="s">
        <v>372</v>
      </c>
      <c r="D12" s="172" t="s">
        <v>8</v>
      </c>
      <c r="E12" s="173" t="s">
        <v>9</v>
      </c>
      <c r="F12" s="181">
        <v>39732</v>
      </c>
      <c r="G12" s="175" t="s">
        <v>3</v>
      </c>
      <c r="H12" s="172" t="s">
        <v>466</v>
      </c>
      <c r="I12" s="173">
        <v>9</v>
      </c>
      <c r="J12" s="172" t="s">
        <v>469</v>
      </c>
      <c r="K12" s="175">
        <v>5</v>
      </c>
      <c r="L12" s="175">
        <v>2</v>
      </c>
      <c r="M12" s="175">
        <v>6</v>
      </c>
      <c r="N12" s="175">
        <v>6</v>
      </c>
      <c r="O12" s="175">
        <v>6</v>
      </c>
      <c r="P12" s="173">
        <v>10</v>
      </c>
      <c r="Q12" s="173">
        <v>6</v>
      </c>
      <c r="R12" s="173">
        <v>11</v>
      </c>
      <c r="S12" s="173"/>
      <c r="T12" s="173">
        <f t="shared" si="0"/>
        <v>52</v>
      </c>
      <c r="U12" s="176">
        <f t="shared" si="1"/>
        <v>82.539682539682545</v>
      </c>
      <c r="V12" s="175" t="s">
        <v>634</v>
      </c>
    </row>
    <row r="13" spans="1:22" ht="15.75" customHeight="1">
      <c r="A13" s="172">
        <v>6</v>
      </c>
      <c r="B13" s="172" t="s">
        <v>379</v>
      </c>
      <c r="C13" s="172" t="s">
        <v>45</v>
      </c>
      <c r="D13" s="172" t="s">
        <v>380</v>
      </c>
      <c r="E13" s="173" t="s">
        <v>363</v>
      </c>
      <c r="F13" s="181">
        <v>39544</v>
      </c>
      <c r="G13" s="175" t="s">
        <v>3</v>
      </c>
      <c r="H13" s="172" t="s">
        <v>466</v>
      </c>
      <c r="I13" s="173">
        <v>9</v>
      </c>
      <c r="J13" s="172" t="s">
        <v>472</v>
      </c>
      <c r="K13" s="175">
        <v>8</v>
      </c>
      <c r="L13" s="175">
        <v>4</v>
      </c>
      <c r="M13" s="175">
        <v>6</v>
      </c>
      <c r="N13" s="175">
        <v>1</v>
      </c>
      <c r="O13" s="175">
        <v>6</v>
      </c>
      <c r="P13" s="173">
        <v>7</v>
      </c>
      <c r="Q13" s="173">
        <v>9</v>
      </c>
      <c r="R13" s="173">
        <v>11</v>
      </c>
      <c r="S13" s="173"/>
      <c r="T13" s="173">
        <f t="shared" si="0"/>
        <v>52</v>
      </c>
      <c r="U13" s="176">
        <f t="shared" si="1"/>
        <v>82.539682539682545</v>
      </c>
      <c r="V13" s="175" t="s">
        <v>634</v>
      </c>
    </row>
    <row r="14" spans="1:22" ht="15.75" customHeight="1">
      <c r="A14" s="172">
        <v>7</v>
      </c>
      <c r="B14" s="180" t="s">
        <v>373</v>
      </c>
      <c r="C14" s="180" t="s">
        <v>204</v>
      </c>
      <c r="D14" s="180" t="s">
        <v>374</v>
      </c>
      <c r="E14" s="173" t="s">
        <v>363</v>
      </c>
      <c r="F14" s="178">
        <v>39782</v>
      </c>
      <c r="G14" s="175" t="s">
        <v>3</v>
      </c>
      <c r="H14" s="180" t="s">
        <v>343</v>
      </c>
      <c r="I14" s="173">
        <v>9</v>
      </c>
      <c r="J14" s="180" t="s">
        <v>469</v>
      </c>
      <c r="K14" s="175">
        <v>8</v>
      </c>
      <c r="L14" s="175">
        <v>4</v>
      </c>
      <c r="M14" s="175">
        <v>6</v>
      </c>
      <c r="N14" s="175">
        <v>6</v>
      </c>
      <c r="O14" s="175">
        <v>6</v>
      </c>
      <c r="P14" s="173">
        <v>4</v>
      </c>
      <c r="Q14" s="173">
        <v>8</v>
      </c>
      <c r="R14" s="173">
        <v>9</v>
      </c>
      <c r="S14" s="173"/>
      <c r="T14" s="173">
        <f t="shared" si="0"/>
        <v>51</v>
      </c>
      <c r="U14" s="176">
        <f t="shared" si="1"/>
        <v>80.952380952380949</v>
      </c>
      <c r="V14" s="175" t="s">
        <v>634</v>
      </c>
    </row>
    <row r="15" spans="1:22" ht="15.75" customHeight="1">
      <c r="A15" s="172">
        <v>8</v>
      </c>
      <c r="B15" s="177" t="s">
        <v>412</v>
      </c>
      <c r="C15" s="177" t="s">
        <v>65</v>
      </c>
      <c r="D15" s="177" t="s">
        <v>413</v>
      </c>
      <c r="E15" s="173" t="s">
        <v>9</v>
      </c>
      <c r="F15" s="179">
        <v>39786</v>
      </c>
      <c r="G15" s="175" t="s">
        <v>3</v>
      </c>
      <c r="H15" s="148" t="s">
        <v>336</v>
      </c>
      <c r="I15" s="173">
        <v>9</v>
      </c>
      <c r="J15" s="148" t="s">
        <v>354</v>
      </c>
      <c r="K15" s="175">
        <v>5</v>
      </c>
      <c r="L15" s="175">
        <v>0</v>
      </c>
      <c r="M15" s="175">
        <v>5</v>
      </c>
      <c r="N15" s="175">
        <v>6</v>
      </c>
      <c r="O15" s="175">
        <v>6</v>
      </c>
      <c r="P15" s="173">
        <v>10</v>
      </c>
      <c r="Q15" s="173">
        <v>6</v>
      </c>
      <c r="R15" s="173">
        <v>6</v>
      </c>
      <c r="S15" s="173"/>
      <c r="T15" s="173">
        <f t="shared" si="0"/>
        <v>44</v>
      </c>
      <c r="U15" s="176">
        <f t="shared" si="1"/>
        <v>69.841269841269835</v>
      </c>
      <c r="V15" s="175" t="s">
        <v>634</v>
      </c>
    </row>
    <row r="16" spans="1:22" ht="15.75" customHeight="1">
      <c r="A16" s="172">
        <v>9</v>
      </c>
      <c r="B16" s="148" t="s">
        <v>367</v>
      </c>
      <c r="C16" s="148" t="s">
        <v>114</v>
      </c>
      <c r="D16" s="172" t="s">
        <v>61</v>
      </c>
      <c r="E16" s="173" t="s">
        <v>363</v>
      </c>
      <c r="F16" s="181">
        <v>39584</v>
      </c>
      <c r="G16" s="175" t="s">
        <v>3</v>
      </c>
      <c r="H16" s="148" t="s">
        <v>333</v>
      </c>
      <c r="I16" s="173">
        <v>9</v>
      </c>
      <c r="J16" s="148" t="s">
        <v>474</v>
      </c>
      <c r="K16" s="175">
        <v>8</v>
      </c>
      <c r="L16" s="175">
        <v>2</v>
      </c>
      <c r="M16" s="175">
        <v>6</v>
      </c>
      <c r="N16" s="175">
        <v>2</v>
      </c>
      <c r="O16" s="175">
        <v>4</v>
      </c>
      <c r="P16" s="173">
        <v>10</v>
      </c>
      <c r="Q16" s="173">
        <v>8</v>
      </c>
      <c r="R16" s="173">
        <v>2</v>
      </c>
      <c r="S16" s="173"/>
      <c r="T16" s="173">
        <f t="shared" si="0"/>
        <v>42</v>
      </c>
      <c r="U16" s="176">
        <f t="shared" si="1"/>
        <v>66.666666666666671</v>
      </c>
      <c r="V16" s="175" t="s">
        <v>634</v>
      </c>
    </row>
    <row r="17" spans="1:22" ht="15.75" customHeight="1">
      <c r="A17" s="172">
        <v>10</v>
      </c>
      <c r="B17" s="177" t="s">
        <v>414</v>
      </c>
      <c r="C17" s="177" t="s">
        <v>127</v>
      </c>
      <c r="D17" s="177" t="s">
        <v>410</v>
      </c>
      <c r="E17" s="173" t="s">
        <v>363</v>
      </c>
      <c r="F17" s="179">
        <v>39729</v>
      </c>
      <c r="G17" s="175" t="s">
        <v>3</v>
      </c>
      <c r="H17" s="148" t="s">
        <v>336</v>
      </c>
      <c r="I17" s="173">
        <v>9</v>
      </c>
      <c r="J17" s="148" t="s">
        <v>165</v>
      </c>
      <c r="K17" s="175">
        <v>4</v>
      </c>
      <c r="L17" s="175">
        <v>3</v>
      </c>
      <c r="M17" s="175">
        <v>3</v>
      </c>
      <c r="N17" s="175">
        <v>6</v>
      </c>
      <c r="O17" s="175">
        <v>6</v>
      </c>
      <c r="P17" s="173">
        <v>10</v>
      </c>
      <c r="Q17" s="173">
        <v>5</v>
      </c>
      <c r="R17" s="173">
        <v>5</v>
      </c>
      <c r="S17" s="173"/>
      <c r="T17" s="173">
        <f t="shared" si="0"/>
        <v>42</v>
      </c>
      <c r="U17" s="176">
        <f t="shared" si="1"/>
        <v>66.666666666666671</v>
      </c>
      <c r="V17" s="175" t="s">
        <v>634</v>
      </c>
    </row>
    <row r="18" spans="1:22" ht="15.75" customHeight="1">
      <c r="A18" s="172">
        <v>11</v>
      </c>
      <c r="B18" s="172" t="s">
        <v>386</v>
      </c>
      <c r="C18" s="172" t="s">
        <v>60</v>
      </c>
      <c r="D18" s="172" t="s">
        <v>46</v>
      </c>
      <c r="E18" s="173" t="s">
        <v>363</v>
      </c>
      <c r="F18" s="174">
        <v>39819</v>
      </c>
      <c r="G18" s="175" t="s">
        <v>3</v>
      </c>
      <c r="H18" s="172" t="s">
        <v>183</v>
      </c>
      <c r="I18" s="173">
        <v>9</v>
      </c>
      <c r="J18" s="172" t="s">
        <v>473</v>
      </c>
      <c r="K18" s="175">
        <v>8</v>
      </c>
      <c r="L18" s="175">
        <v>0</v>
      </c>
      <c r="M18" s="175">
        <v>5</v>
      </c>
      <c r="N18" s="175">
        <v>5</v>
      </c>
      <c r="O18" s="175">
        <v>4</v>
      </c>
      <c r="P18" s="173">
        <v>7</v>
      </c>
      <c r="Q18" s="173">
        <v>5</v>
      </c>
      <c r="R18" s="173">
        <v>7</v>
      </c>
      <c r="S18" s="173"/>
      <c r="T18" s="173">
        <f t="shared" si="0"/>
        <v>41</v>
      </c>
      <c r="U18" s="176">
        <f t="shared" si="1"/>
        <v>65.079365079365076</v>
      </c>
      <c r="V18" s="175" t="s">
        <v>634</v>
      </c>
    </row>
    <row r="19" spans="1:22" ht="15.75" customHeight="1">
      <c r="A19" s="172">
        <v>12</v>
      </c>
      <c r="B19" s="177" t="s">
        <v>364</v>
      </c>
      <c r="C19" s="177" t="s">
        <v>25</v>
      </c>
      <c r="D19" s="177" t="s">
        <v>365</v>
      </c>
      <c r="E19" s="173" t="s">
        <v>9</v>
      </c>
      <c r="F19" s="178">
        <v>45025</v>
      </c>
      <c r="G19" s="175" t="s">
        <v>3</v>
      </c>
      <c r="H19" s="177" t="s">
        <v>464</v>
      </c>
      <c r="I19" s="173">
        <v>9</v>
      </c>
      <c r="J19" s="177" t="s">
        <v>165</v>
      </c>
      <c r="K19" s="175">
        <v>4</v>
      </c>
      <c r="L19" s="175">
        <v>0</v>
      </c>
      <c r="M19" s="175">
        <v>6</v>
      </c>
      <c r="N19" s="175">
        <v>6</v>
      </c>
      <c r="O19" s="175">
        <v>4</v>
      </c>
      <c r="P19" s="173">
        <v>10</v>
      </c>
      <c r="Q19" s="173">
        <v>5</v>
      </c>
      <c r="R19" s="173">
        <v>5</v>
      </c>
      <c r="S19" s="173"/>
      <c r="T19" s="173">
        <f t="shared" si="0"/>
        <v>40</v>
      </c>
      <c r="U19" s="176">
        <f t="shared" si="1"/>
        <v>63.492063492063494</v>
      </c>
      <c r="V19" s="175" t="s">
        <v>634</v>
      </c>
    </row>
    <row r="20" spans="1:22" ht="15.75" customHeight="1">
      <c r="A20" s="172">
        <v>13</v>
      </c>
      <c r="B20" s="177" t="s">
        <v>438</v>
      </c>
      <c r="C20" s="177" t="s">
        <v>57</v>
      </c>
      <c r="D20" s="177" t="s">
        <v>317</v>
      </c>
      <c r="E20" s="173" t="s">
        <v>363</v>
      </c>
      <c r="F20" s="179">
        <v>39705</v>
      </c>
      <c r="G20" s="175" t="s">
        <v>3</v>
      </c>
      <c r="H20" s="148" t="s">
        <v>336</v>
      </c>
      <c r="I20" s="173">
        <v>9</v>
      </c>
      <c r="J20" s="148" t="s">
        <v>165</v>
      </c>
      <c r="K20" s="175">
        <v>5</v>
      </c>
      <c r="L20" s="175">
        <v>0</v>
      </c>
      <c r="M20" s="175">
        <v>6</v>
      </c>
      <c r="N20" s="175">
        <v>6</v>
      </c>
      <c r="O20" s="175">
        <v>6</v>
      </c>
      <c r="P20" s="173">
        <v>7</v>
      </c>
      <c r="Q20" s="173">
        <v>5</v>
      </c>
      <c r="R20" s="173">
        <v>5</v>
      </c>
      <c r="S20" s="173"/>
      <c r="T20" s="173">
        <f t="shared" si="0"/>
        <v>40</v>
      </c>
      <c r="U20" s="176">
        <f t="shared" si="1"/>
        <v>63.492063492063494</v>
      </c>
      <c r="V20" s="175" t="s">
        <v>634</v>
      </c>
    </row>
    <row r="21" spans="1:22" ht="15.75" customHeight="1">
      <c r="A21" s="172">
        <v>14</v>
      </c>
      <c r="B21" s="177" t="s">
        <v>408</v>
      </c>
      <c r="C21" s="177" t="s">
        <v>409</v>
      </c>
      <c r="D21" s="177" t="s">
        <v>410</v>
      </c>
      <c r="E21" s="173" t="s">
        <v>363</v>
      </c>
      <c r="F21" s="179">
        <v>39562</v>
      </c>
      <c r="G21" s="175" t="s">
        <v>3</v>
      </c>
      <c r="H21" s="172" t="s">
        <v>334</v>
      </c>
      <c r="I21" s="173">
        <v>9</v>
      </c>
      <c r="J21" s="177" t="s">
        <v>175</v>
      </c>
      <c r="K21" s="175">
        <v>5</v>
      </c>
      <c r="L21" s="175">
        <v>1</v>
      </c>
      <c r="M21" s="175">
        <v>5</v>
      </c>
      <c r="N21" s="175">
        <v>6</v>
      </c>
      <c r="O21" s="175">
        <v>5</v>
      </c>
      <c r="P21" s="173">
        <v>10</v>
      </c>
      <c r="Q21" s="173">
        <v>6</v>
      </c>
      <c r="R21" s="173">
        <v>2</v>
      </c>
      <c r="S21" s="173"/>
      <c r="T21" s="173">
        <f t="shared" si="0"/>
        <v>40</v>
      </c>
      <c r="U21" s="176">
        <f t="shared" si="1"/>
        <v>63.492063492063494</v>
      </c>
      <c r="V21" s="175" t="s">
        <v>634</v>
      </c>
    </row>
    <row r="22" spans="1:22" ht="15.75" customHeight="1">
      <c r="A22" s="172">
        <v>15</v>
      </c>
      <c r="B22" s="148" t="s">
        <v>400</v>
      </c>
      <c r="C22" s="148" t="s">
        <v>105</v>
      </c>
      <c r="D22" s="172" t="s">
        <v>35</v>
      </c>
      <c r="E22" s="173" t="s">
        <v>363</v>
      </c>
      <c r="F22" s="181">
        <v>39903</v>
      </c>
      <c r="G22" s="175" t="s">
        <v>3</v>
      </c>
      <c r="H22" s="148" t="s">
        <v>333</v>
      </c>
      <c r="I22" s="173">
        <v>9</v>
      </c>
      <c r="J22" s="148" t="s">
        <v>475</v>
      </c>
      <c r="K22" s="175">
        <v>5</v>
      </c>
      <c r="L22" s="175">
        <v>1</v>
      </c>
      <c r="M22" s="175">
        <v>6</v>
      </c>
      <c r="N22" s="175">
        <v>6</v>
      </c>
      <c r="O22" s="175">
        <v>0</v>
      </c>
      <c r="P22" s="173">
        <v>10</v>
      </c>
      <c r="Q22" s="173">
        <v>8</v>
      </c>
      <c r="R22" s="173">
        <v>3</v>
      </c>
      <c r="S22" s="173"/>
      <c r="T22" s="173">
        <f t="shared" si="0"/>
        <v>39</v>
      </c>
      <c r="U22" s="176">
        <f t="shared" si="1"/>
        <v>61.904761904761905</v>
      </c>
      <c r="V22" s="175" t="s">
        <v>634</v>
      </c>
    </row>
    <row r="23" spans="1:22" ht="15.75" customHeight="1">
      <c r="A23" s="172">
        <v>16</v>
      </c>
      <c r="B23" s="148" t="s">
        <v>256</v>
      </c>
      <c r="C23" s="148" t="s">
        <v>314</v>
      </c>
      <c r="D23" s="172" t="s">
        <v>115</v>
      </c>
      <c r="E23" s="173" t="s">
        <v>363</v>
      </c>
      <c r="F23" s="181">
        <v>39596</v>
      </c>
      <c r="G23" s="175" t="s">
        <v>3</v>
      </c>
      <c r="H23" s="148" t="s">
        <v>333</v>
      </c>
      <c r="I23" s="173">
        <v>9</v>
      </c>
      <c r="J23" s="148" t="s">
        <v>475</v>
      </c>
      <c r="K23" s="175">
        <v>4</v>
      </c>
      <c r="L23" s="175">
        <v>0</v>
      </c>
      <c r="M23" s="175">
        <v>4</v>
      </c>
      <c r="N23" s="175">
        <v>6</v>
      </c>
      <c r="O23" s="175">
        <v>2</v>
      </c>
      <c r="P23" s="173">
        <v>10</v>
      </c>
      <c r="Q23" s="173">
        <v>7</v>
      </c>
      <c r="R23" s="173">
        <v>5</v>
      </c>
      <c r="S23" s="173"/>
      <c r="T23" s="173">
        <f t="shared" si="0"/>
        <v>38</v>
      </c>
      <c r="U23" s="176">
        <f t="shared" si="1"/>
        <v>60.317460317460316</v>
      </c>
      <c r="V23" s="175" t="s">
        <v>634</v>
      </c>
    </row>
    <row r="24" spans="1:22" ht="15.75" customHeight="1">
      <c r="A24" s="134">
        <v>17</v>
      </c>
      <c r="B24" s="134" t="s">
        <v>394</v>
      </c>
      <c r="C24" s="134" t="s">
        <v>127</v>
      </c>
      <c r="D24" s="134" t="s">
        <v>68</v>
      </c>
      <c r="E24" s="138" t="s">
        <v>363</v>
      </c>
      <c r="F24" s="145">
        <v>39895</v>
      </c>
      <c r="G24" s="140" t="s">
        <v>3</v>
      </c>
      <c r="H24" s="134" t="s">
        <v>466</v>
      </c>
      <c r="I24" s="138">
        <v>9</v>
      </c>
      <c r="J24" s="134" t="s">
        <v>476</v>
      </c>
      <c r="K24" s="140">
        <v>4</v>
      </c>
      <c r="L24" s="140">
        <v>1</v>
      </c>
      <c r="M24" s="140">
        <v>4</v>
      </c>
      <c r="N24" s="140">
        <v>6</v>
      </c>
      <c r="O24" s="140">
        <v>2</v>
      </c>
      <c r="P24" s="138">
        <v>10</v>
      </c>
      <c r="Q24" s="138">
        <v>5</v>
      </c>
      <c r="R24" s="138">
        <v>5</v>
      </c>
      <c r="S24" s="138"/>
      <c r="T24" s="138">
        <f t="shared" si="0"/>
        <v>37</v>
      </c>
      <c r="U24" s="141">
        <f t="shared" si="1"/>
        <v>58.730158730158728</v>
      </c>
      <c r="V24" s="140"/>
    </row>
    <row r="25" spans="1:22" ht="15.75" customHeight="1">
      <c r="A25" s="134">
        <v>18</v>
      </c>
      <c r="B25" s="140" t="s">
        <v>632</v>
      </c>
      <c r="C25" s="140" t="s">
        <v>633</v>
      </c>
      <c r="D25" s="140" t="s">
        <v>88</v>
      </c>
      <c r="E25" s="138" t="s">
        <v>363</v>
      </c>
      <c r="F25" s="142">
        <v>39751</v>
      </c>
      <c r="G25" s="140" t="s">
        <v>3</v>
      </c>
      <c r="H25" s="134" t="s">
        <v>465</v>
      </c>
      <c r="I25" s="138">
        <v>9</v>
      </c>
      <c r="J25" s="134" t="s">
        <v>471</v>
      </c>
      <c r="K25" s="149">
        <v>4</v>
      </c>
      <c r="L25" s="149">
        <v>0</v>
      </c>
      <c r="M25" s="149">
        <v>5</v>
      </c>
      <c r="N25" s="149">
        <v>6</v>
      </c>
      <c r="O25" s="149">
        <v>1</v>
      </c>
      <c r="P25" s="150">
        <v>10</v>
      </c>
      <c r="Q25" s="150">
        <v>7</v>
      </c>
      <c r="R25" s="150">
        <v>4</v>
      </c>
      <c r="S25" s="140"/>
      <c r="T25" s="150">
        <f t="shared" si="0"/>
        <v>37</v>
      </c>
      <c r="U25" s="151">
        <f t="shared" si="1"/>
        <v>58.730158730158728</v>
      </c>
      <c r="V25" s="140"/>
    </row>
    <row r="26" spans="1:22" ht="15.75" customHeight="1">
      <c r="A26" s="134">
        <v>19</v>
      </c>
      <c r="B26" s="134" t="s">
        <v>385</v>
      </c>
      <c r="C26" s="134" t="s">
        <v>323</v>
      </c>
      <c r="D26" s="134" t="s">
        <v>267</v>
      </c>
      <c r="E26" s="138" t="s">
        <v>363</v>
      </c>
      <c r="F26" s="139">
        <v>39731</v>
      </c>
      <c r="G26" s="140" t="s">
        <v>3</v>
      </c>
      <c r="H26" s="134" t="s">
        <v>183</v>
      </c>
      <c r="I26" s="138">
        <v>9</v>
      </c>
      <c r="J26" s="134" t="s">
        <v>473</v>
      </c>
      <c r="K26" s="140">
        <v>6</v>
      </c>
      <c r="L26" s="140">
        <v>2</v>
      </c>
      <c r="M26" s="140">
        <v>4</v>
      </c>
      <c r="N26" s="140">
        <v>6</v>
      </c>
      <c r="O26" s="140">
        <v>4</v>
      </c>
      <c r="P26" s="138">
        <v>3</v>
      </c>
      <c r="Q26" s="138">
        <v>6</v>
      </c>
      <c r="R26" s="138">
        <v>5</v>
      </c>
      <c r="S26" s="138"/>
      <c r="T26" s="138">
        <f t="shared" si="0"/>
        <v>36</v>
      </c>
      <c r="U26" s="141">
        <f t="shared" si="1"/>
        <v>57.142857142857146</v>
      </c>
      <c r="V26" s="140"/>
    </row>
    <row r="27" spans="1:22" ht="15.75" customHeight="1">
      <c r="A27" s="134">
        <v>20</v>
      </c>
      <c r="B27" s="134" t="s">
        <v>423</v>
      </c>
      <c r="C27" s="134" t="s">
        <v>424</v>
      </c>
      <c r="D27" s="134" t="s">
        <v>86</v>
      </c>
      <c r="E27" s="138" t="s">
        <v>363</v>
      </c>
      <c r="F27" s="139">
        <v>39462</v>
      </c>
      <c r="G27" s="140" t="s">
        <v>3</v>
      </c>
      <c r="H27" s="134" t="s">
        <v>465</v>
      </c>
      <c r="I27" s="138">
        <v>9</v>
      </c>
      <c r="J27" s="134" t="s">
        <v>471</v>
      </c>
      <c r="K27" s="140">
        <v>5</v>
      </c>
      <c r="L27" s="140">
        <v>0</v>
      </c>
      <c r="M27" s="140">
        <v>5</v>
      </c>
      <c r="N27" s="140">
        <v>4</v>
      </c>
      <c r="O27" s="140">
        <v>3</v>
      </c>
      <c r="P27" s="138">
        <v>9</v>
      </c>
      <c r="Q27" s="138">
        <v>6</v>
      </c>
      <c r="R27" s="138">
        <v>4</v>
      </c>
      <c r="S27" s="138"/>
      <c r="T27" s="138">
        <f t="shared" si="0"/>
        <v>36</v>
      </c>
      <c r="U27" s="141">
        <f t="shared" si="1"/>
        <v>57.142857142857146</v>
      </c>
      <c r="V27" s="140"/>
    </row>
    <row r="28" spans="1:22" ht="15.75" customHeight="1">
      <c r="A28" s="134">
        <v>21</v>
      </c>
      <c r="B28" s="143" t="s">
        <v>436</v>
      </c>
      <c r="C28" s="143" t="s">
        <v>105</v>
      </c>
      <c r="D28" s="143" t="s">
        <v>437</v>
      </c>
      <c r="E28" s="138" t="s">
        <v>363</v>
      </c>
      <c r="F28" s="144">
        <v>39588</v>
      </c>
      <c r="G28" s="140" t="s">
        <v>3</v>
      </c>
      <c r="H28" s="137" t="s">
        <v>336</v>
      </c>
      <c r="I28" s="138">
        <v>9</v>
      </c>
      <c r="J28" s="137" t="s">
        <v>165</v>
      </c>
      <c r="K28" s="140">
        <v>4</v>
      </c>
      <c r="L28" s="140">
        <v>2</v>
      </c>
      <c r="M28" s="140">
        <v>6</v>
      </c>
      <c r="N28" s="140">
        <v>0</v>
      </c>
      <c r="O28" s="140">
        <v>6</v>
      </c>
      <c r="P28" s="138">
        <v>10</v>
      </c>
      <c r="Q28" s="138">
        <v>5</v>
      </c>
      <c r="R28" s="138">
        <v>3</v>
      </c>
      <c r="S28" s="138"/>
      <c r="T28" s="138">
        <f t="shared" si="0"/>
        <v>36</v>
      </c>
      <c r="U28" s="141">
        <f t="shared" si="1"/>
        <v>57.142857142857146</v>
      </c>
      <c r="V28" s="140"/>
    </row>
    <row r="29" spans="1:22" ht="15.75" customHeight="1">
      <c r="A29" s="134">
        <v>22</v>
      </c>
      <c r="B29" s="134" t="s">
        <v>376</v>
      </c>
      <c r="C29" s="134" t="s">
        <v>377</v>
      </c>
      <c r="D29" s="134" t="s">
        <v>378</v>
      </c>
      <c r="E29" s="138" t="s">
        <v>9</v>
      </c>
      <c r="F29" s="139">
        <v>39493</v>
      </c>
      <c r="G29" s="140" t="s">
        <v>3</v>
      </c>
      <c r="H29" s="134" t="s">
        <v>465</v>
      </c>
      <c r="I29" s="138">
        <v>9</v>
      </c>
      <c r="J29" s="134" t="s">
        <v>471</v>
      </c>
      <c r="K29" s="140">
        <v>6</v>
      </c>
      <c r="L29" s="140">
        <v>0</v>
      </c>
      <c r="M29" s="140">
        <v>4</v>
      </c>
      <c r="N29" s="140">
        <v>6</v>
      </c>
      <c r="O29" s="140">
        <v>2</v>
      </c>
      <c r="P29" s="138">
        <v>10</v>
      </c>
      <c r="Q29" s="138">
        <v>4</v>
      </c>
      <c r="R29" s="138">
        <v>3</v>
      </c>
      <c r="S29" s="138"/>
      <c r="T29" s="138">
        <f t="shared" si="0"/>
        <v>35</v>
      </c>
      <c r="U29" s="141">
        <f t="shared" si="1"/>
        <v>55.555555555555557</v>
      </c>
      <c r="V29" s="140"/>
    </row>
    <row r="30" spans="1:22" ht="15.75" customHeight="1">
      <c r="A30" s="134">
        <v>23</v>
      </c>
      <c r="B30" s="152" t="s">
        <v>445</v>
      </c>
      <c r="C30" s="152" t="s">
        <v>446</v>
      </c>
      <c r="D30" s="153" t="s">
        <v>437</v>
      </c>
      <c r="E30" s="138" t="s">
        <v>363</v>
      </c>
      <c r="F30" s="154">
        <v>39969</v>
      </c>
      <c r="G30" s="140" t="s">
        <v>3</v>
      </c>
      <c r="H30" s="152" t="s">
        <v>190</v>
      </c>
      <c r="I30" s="138">
        <v>9</v>
      </c>
      <c r="J30" s="152" t="s">
        <v>360</v>
      </c>
      <c r="K30" s="140">
        <v>8</v>
      </c>
      <c r="L30" s="140">
        <v>3</v>
      </c>
      <c r="M30" s="140">
        <v>6</v>
      </c>
      <c r="N30" s="140">
        <v>6</v>
      </c>
      <c r="O30" s="140">
        <v>0</v>
      </c>
      <c r="P30" s="138">
        <v>6</v>
      </c>
      <c r="Q30" s="138">
        <v>4</v>
      </c>
      <c r="R30" s="138">
        <v>1</v>
      </c>
      <c r="S30" s="138"/>
      <c r="T30" s="138">
        <f t="shared" si="0"/>
        <v>34</v>
      </c>
      <c r="U30" s="141">
        <f t="shared" si="1"/>
        <v>53.968253968253968</v>
      </c>
      <c r="V30" s="140"/>
    </row>
    <row r="31" spans="1:22" ht="15.75" customHeight="1">
      <c r="A31" s="134">
        <v>24</v>
      </c>
      <c r="B31" s="155" t="s">
        <v>381</v>
      </c>
      <c r="C31" s="155" t="s">
        <v>382</v>
      </c>
      <c r="D31" s="156" t="s">
        <v>383</v>
      </c>
      <c r="E31" s="138" t="s">
        <v>9</v>
      </c>
      <c r="F31" s="157">
        <v>39704</v>
      </c>
      <c r="G31" s="140" t="s">
        <v>3</v>
      </c>
      <c r="H31" s="158" t="s">
        <v>185</v>
      </c>
      <c r="I31" s="138">
        <v>9</v>
      </c>
      <c r="J31" s="158" t="s">
        <v>167</v>
      </c>
      <c r="K31" s="140">
        <v>6</v>
      </c>
      <c r="L31" s="140">
        <v>0</v>
      </c>
      <c r="M31" s="140">
        <v>6</v>
      </c>
      <c r="N31" s="140">
        <v>4</v>
      </c>
      <c r="O31" s="140">
        <v>1</v>
      </c>
      <c r="P31" s="138">
        <v>10</v>
      </c>
      <c r="Q31" s="138">
        <v>6</v>
      </c>
      <c r="R31" s="138">
        <v>1</v>
      </c>
      <c r="S31" s="138"/>
      <c r="T31" s="138">
        <f t="shared" si="0"/>
        <v>34</v>
      </c>
      <c r="U31" s="141">
        <f t="shared" si="1"/>
        <v>53.968253968253968</v>
      </c>
      <c r="V31" s="140"/>
    </row>
    <row r="32" spans="1:22" ht="15.75" customHeight="1">
      <c r="A32" s="134">
        <v>25</v>
      </c>
      <c r="B32" s="159" t="s">
        <v>401</v>
      </c>
      <c r="C32" s="159" t="s">
        <v>402</v>
      </c>
      <c r="D32" s="121" t="s">
        <v>107</v>
      </c>
      <c r="E32" s="138" t="s">
        <v>363</v>
      </c>
      <c r="F32" s="145">
        <v>39769</v>
      </c>
      <c r="G32" s="140" t="s">
        <v>3</v>
      </c>
      <c r="H32" s="137" t="s">
        <v>331</v>
      </c>
      <c r="I32" s="138">
        <v>9</v>
      </c>
      <c r="J32" s="137" t="s">
        <v>478</v>
      </c>
      <c r="K32" s="140">
        <v>4</v>
      </c>
      <c r="L32" s="140">
        <v>0</v>
      </c>
      <c r="M32" s="140">
        <v>5</v>
      </c>
      <c r="N32" s="140">
        <v>6</v>
      </c>
      <c r="O32" s="140">
        <v>2</v>
      </c>
      <c r="P32" s="138">
        <v>7</v>
      </c>
      <c r="Q32" s="138">
        <v>5</v>
      </c>
      <c r="R32" s="138">
        <v>5</v>
      </c>
      <c r="S32" s="138"/>
      <c r="T32" s="138">
        <f t="shared" si="0"/>
        <v>34</v>
      </c>
      <c r="U32" s="141">
        <f t="shared" si="1"/>
        <v>53.968253968253968</v>
      </c>
      <c r="V32" s="140"/>
    </row>
    <row r="33" spans="1:22" ht="15.75" customHeight="1">
      <c r="A33" s="134">
        <v>26</v>
      </c>
      <c r="B33" s="134" t="s">
        <v>427</v>
      </c>
      <c r="C33" s="134" t="s">
        <v>428</v>
      </c>
      <c r="D33" s="134" t="s">
        <v>245</v>
      </c>
      <c r="E33" s="138" t="s">
        <v>363</v>
      </c>
      <c r="F33" s="139">
        <v>39888</v>
      </c>
      <c r="G33" s="140" t="s">
        <v>3</v>
      </c>
      <c r="H33" s="134" t="s">
        <v>465</v>
      </c>
      <c r="I33" s="138">
        <v>9</v>
      </c>
      <c r="J33" s="134" t="s">
        <v>471</v>
      </c>
      <c r="K33" s="140">
        <v>4</v>
      </c>
      <c r="L33" s="140">
        <v>0</v>
      </c>
      <c r="M33" s="140">
        <v>6</v>
      </c>
      <c r="N33" s="140">
        <v>4</v>
      </c>
      <c r="O33" s="140">
        <v>1</v>
      </c>
      <c r="P33" s="138">
        <v>10</v>
      </c>
      <c r="Q33" s="138">
        <v>5</v>
      </c>
      <c r="R33" s="138">
        <v>4</v>
      </c>
      <c r="S33" s="138"/>
      <c r="T33" s="138">
        <f t="shared" si="0"/>
        <v>34</v>
      </c>
      <c r="U33" s="141">
        <f t="shared" si="1"/>
        <v>53.968253968253968</v>
      </c>
      <c r="V33" s="140"/>
    </row>
    <row r="34" spans="1:22" ht="15.75" customHeight="1">
      <c r="A34" s="134">
        <v>27</v>
      </c>
      <c r="B34" s="134" t="s">
        <v>442</v>
      </c>
      <c r="C34" s="134" t="s">
        <v>443</v>
      </c>
      <c r="D34" s="134" t="s">
        <v>433</v>
      </c>
      <c r="E34" s="138" t="s">
        <v>9</v>
      </c>
      <c r="F34" s="139">
        <v>39704</v>
      </c>
      <c r="G34" s="140" t="s">
        <v>3</v>
      </c>
      <c r="H34" s="134" t="s">
        <v>465</v>
      </c>
      <c r="I34" s="138">
        <v>9</v>
      </c>
      <c r="J34" s="134" t="s">
        <v>471</v>
      </c>
      <c r="K34" s="140">
        <v>4</v>
      </c>
      <c r="L34" s="140">
        <v>0</v>
      </c>
      <c r="M34" s="140">
        <v>4</v>
      </c>
      <c r="N34" s="140">
        <v>6</v>
      </c>
      <c r="O34" s="140">
        <v>2</v>
      </c>
      <c r="P34" s="138">
        <v>10</v>
      </c>
      <c r="Q34" s="138">
        <v>3</v>
      </c>
      <c r="R34" s="138">
        <v>3</v>
      </c>
      <c r="S34" s="138"/>
      <c r="T34" s="138">
        <f t="shared" si="0"/>
        <v>32</v>
      </c>
      <c r="U34" s="141">
        <f t="shared" si="1"/>
        <v>50.793650793650791</v>
      </c>
      <c r="V34" s="140"/>
    </row>
    <row r="35" spans="1:22" ht="15.75" customHeight="1">
      <c r="A35" s="134">
        <v>28</v>
      </c>
      <c r="B35" s="134" t="s">
        <v>415</v>
      </c>
      <c r="C35" s="134" t="s">
        <v>416</v>
      </c>
      <c r="D35" s="134" t="s">
        <v>64</v>
      </c>
      <c r="E35" s="138" t="s">
        <v>363</v>
      </c>
      <c r="F35" s="145">
        <v>39602</v>
      </c>
      <c r="G35" s="140" t="s">
        <v>3</v>
      </c>
      <c r="H35" s="134" t="s">
        <v>334</v>
      </c>
      <c r="I35" s="138">
        <v>9</v>
      </c>
      <c r="J35" s="134" t="s">
        <v>175</v>
      </c>
      <c r="K35" s="140">
        <v>5</v>
      </c>
      <c r="L35" s="140">
        <v>0</v>
      </c>
      <c r="M35" s="140">
        <v>6</v>
      </c>
      <c r="N35" s="140">
        <v>4</v>
      </c>
      <c r="O35" s="140">
        <v>2</v>
      </c>
      <c r="P35" s="138">
        <v>10</v>
      </c>
      <c r="Q35" s="138">
        <v>3</v>
      </c>
      <c r="R35" s="138">
        <v>2</v>
      </c>
      <c r="S35" s="138"/>
      <c r="T35" s="138">
        <f t="shared" si="0"/>
        <v>32</v>
      </c>
      <c r="U35" s="141">
        <f t="shared" si="1"/>
        <v>50.793650793650791</v>
      </c>
      <c r="V35" s="140"/>
    </row>
    <row r="36" spans="1:22" ht="15.75" customHeight="1">
      <c r="A36" s="134">
        <v>29</v>
      </c>
      <c r="B36" s="140" t="s">
        <v>631</v>
      </c>
      <c r="C36" s="140" t="s">
        <v>117</v>
      </c>
      <c r="D36" s="140" t="s">
        <v>40</v>
      </c>
      <c r="E36" s="138" t="s">
        <v>363</v>
      </c>
      <c r="F36" s="142">
        <v>39694</v>
      </c>
      <c r="G36" s="140" t="s">
        <v>3</v>
      </c>
      <c r="H36" s="134" t="s">
        <v>192</v>
      </c>
      <c r="I36" s="138">
        <v>9</v>
      </c>
      <c r="J36" s="140" t="s">
        <v>477</v>
      </c>
      <c r="K36" s="140">
        <v>6</v>
      </c>
      <c r="L36" s="140">
        <v>1</v>
      </c>
      <c r="M36" s="140">
        <v>6</v>
      </c>
      <c r="N36" s="140">
        <v>3</v>
      </c>
      <c r="O36" s="140">
        <v>0</v>
      </c>
      <c r="P36" s="140">
        <v>10</v>
      </c>
      <c r="Q36" s="140">
        <v>3</v>
      </c>
      <c r="R36" s="140">
        <v>3</v>
      </c>
      <c r="S36" s="140"/>
      <c r="T36" s="138">
        <f t="shared" si="0"/>
        <v>32</v>
      </c>
      <c r="U36" s="141">
        <f t="shared" si="1"/>
        <v>50.793650793650791</v>
      </c>
      <c r="V36" s="140"/>
    </row>
    <row r="37" spans="1:22" ht="15.75" customHeight="1">
      <c r="A37" s="134">
        <v>30</v>
      </c>
      <c r="B37" s="137" t="s">
        <v>393</v>
      </c>
      <c r="C37" s="137" t="s">
        <v>382</v>
      </c>
      <c r="D37" s="134" t="s">
        <v>133</v>
      </c>
      <c r="E37" s="138" t="s">
        <v>9</v>
      </c>
      <c r="F37" s="145">
        <v>39603</v>
      </c>
      <c r="G37" s="140" t="s">
        <v>3</v>
      </c>
      <c r="H37" s="137" t="s">
        <v>333</v>
      </c>
      <c r="I37" s="138">
        <v>9</v>
      </c>
      <c r="J37" s="137" t="s">
        <v>475</v>
      </c>
      <c r="K37" s="140">
        <v>3</v>
      </c>
      <c r="L37" s="140">
        <v>1</v>
      </c>
      <c r="M37" s="140">
        <v>4</v>
      </c>
      <c r="N37" s="140">
        <v>3</v>
      </c>
      <c r="O37" s="140">
        <v>4</v>
      </c>
      <c r="P37" s="138">
        <v>10</v>
      </c>
      <c r="Q37" s="138">
        <v>3</v>
      </c>
      <c r="R37" s="138">
        <v>3</v>
      </c>
      <c r="S37" s="138"/>
      <c r="T37" s="138">
        <f t="shared" si="0"/>
        <v>31</v>
      </c>
      <c r="U37" s="141">
        <f t="shared" si="1"/>
        <v>49.206349206349209</v>
      </c>
      <c r="V37" s="140"/>
    </row>
    <row r="38" spans="1:22" ht="15.75" customHeight="1">
      <c r="A38" s="134">
        <v>31</v>
      </c>
      <c r="B38" s="146" t="s">
        <v>418</v>
      </c>
      <c r="C38" s="146" t="s">
        <v>419</v>
      </c>
      <c r="D38" s="160" t="s">
        <v>125</v>
      </c>
      <c r="E38" s="138" t="s">
        <v>9</v>
      </c>
      <c r="F38" s="161">
        <v>39713</v>
      </c>
      <c r="G38" s="140" t="s">
        <v>3</v>
      </c>
      <c r="H38" s="162" t="s">
        <v>335</v>
      </c>
      <c r="I38" s="138">
        <v>9</v>
      </c>
      <c r="J38" s="162" t="s">
        <v>479</v>
      </c>
      <c r="K38" s="140">
        <v>2</v>
      </c>
      <c r="L38" s="140">
        <v>1</v>
      </c>
      <c r="M38" s="140">
        <v>6</v>
      </c>
      <c r="N38" s="140">
        <v>4</v>
      </c>
      <c r="O38" s="140">
        <v>0</v>
      </c>
      <c r="P38" s="138">
        <v>10</v>
      </c>
      <c r="Q38" s="138">
        <v>5</v>
      </c>
      <c r="R38" s="138">
        <v>3</v>
      </c>
      <c r="S38" s="138"/>
      <c r="T38" s="138">
        <f t="shared" si="0"/>
        <v>31</v>
      </c>
      <c r="U38" s="141">
        <f t="shared" si="1"/>
        <v>49.206349206349209</v>
      </c>
      <c r="V38" s="140"/>
    </row>
    <row r="39" spans="1:22" ht="15.75" customHeight="1">
      <c r="A39" s="134">
        <v>32</v>
      </c>
      <c r="B39" s="140" t="s">
        <v>629</v>
      </c>
      <c r="C39" s="140" t="s">
        <v>105</v>
      </c>
      <c r="D39" s="140" t="s">
        <v>630</v>
      </c>
      <c r="E39" s="138" t="s">
        <v>363</v>
      </c>
      <c r="F39" s="142">
        <v>39666</v>
      </c>
      <c r="G39" s="140" t="s">
        <v>3</v>
      </c>
      <c r="H39" s="137" t="s">
        <v>333</v>
      </c>
      <c r="I39" s="138">
        <v>9</v>
      </c>
      <c r="J39" s="137" t="s">
        <v>475</v>
      </c>
      <c r="K39" s="140">
        <v>3</v>
      </c>
      <c r="L39" s="140">
        <v>0</v>
      </c>
      <c r="M39" s="140">
        <v>5</v>
      </c>
      <c r="N39" s="140">
        <v>0</v>
      </c>
      <c r="O39" s="140">
        <v>6</v>
      </c>
      <c r="P39" s="140">
        <v>10</v>
      </c>
      <c r="Q39" s="140">
        <v>4</v>
      </c>
      <c r="R39" s="140">
        <v>3</v>
      </c>
      <c r="S39" s="140"/>
      <c r="T39" s="138">
        <f t="shared" si="0"/>
        <v>31</v>
      </c>
      <c r="U39" s="141">
        <f t="shared" si="1"/>
        <v>49.206349206349209</v>
      </c>
      <c r="V39" s="140"/>
    </row>
    <row r="40" spans="1:22" ht="15.75" customHeight="1">
      <c r="A40" s="134">
        <v>33</v>
      </c>
      <c r="B40" s="121" t="s">
        <v>395</v>
      </c>
      <c r="C40" s="121" t="s">
        <v>396</v>
      </c>
      <c r="D40" s="121" t="s">
        <v>125</v>
      </c>
      <c r="E40" s="138" t="s">
        <v>9</v>
      </c>
      <c r="F40" s="147">
        <v>39626</v>
      </c>
      <c r="G40" s="140" t="s">
        <v>3</v>
      </c>
      <c r="H40" s="134" t="s">
        <v>334</v>
      </c>
      <c r="I40" s="138">
        <v>9</v>
      </c>
      <c r="J40" s="121" t="s">
        <v>175</v>
      </c>
      <c r="K40" s="140">
        <v>3</v>
      </c>
      <c r="L40" s="140">
        <v>0</v>
      </c>
      <c r="M40" s="140">
        <v>6</v>
      </c>
      <c r="N40" s="140">
        <v>2</v>
      </c>
      <c r="O40" s="140">
        <v>5</v>
      </c>
      <c r="P40" s="138">
        <v>4</v>
      </c>
      <c r="Q40" s="138">
        <v>5</v>
      </c>
      <c r="R40" s="138">
        <v>4</v>
      </c>
      <c r="S40" s="138"/>
      <c r="T40" s="138">
        <f t="shared" ref="T40:T70" si="2">SUM(K40:S40)</f>
        <v>29</v>
      </c>
      <c r="U40" s="141">
        <f t="shared" ref="U40:U70" si="3">T40*100/63</f>
        <v>46.031746031746032</v>
      </c>
      <c r="V40" s="140"/>
    </row>
    <row r="41" spans="1:22" ht="15.75" customHeight="1">
      <c r="A41" s="134">
        <v>34</v>
      </c>
      <c r="B41" s="134" t="s">
        <v>268</v>
      </c>
      <c r="C41" s="134" t="s">
        <v>105</v>
      </c>
      <c r="D41" s="134" t="s">
        <v>99</v>
      </c>
      <c r="E41" s="138" t="s">
        <v>363</v>
      </c>
      <c r="F41" s="139">
        <v>39871</v>
      </c>
      <c r="G41" s="140" t="s">
        <v>3</v>
      </c>
      <c r="H41" s="137" t="s">
        <v>187</v>
      </c>
      <c r="I41" s="138">
        <v>9</v>
      </c>
      <c r="J41" s="137" t="s">
        <v>171</v>
      </c>
      <c r="K41" s="140">
        <v>5</v>
      </c>
      <c r="L41" s="140">
        <v>1</v>
      </c>
      <c r="M41" s="140">
        <v>4</v>
      </c>
      <c r="N41" s="140">
        <v>0</v>
      </c>
      <c r="O41" s="140">
        <v>4</v>
      </c>
      <c r="P41" s="138">
        <v>10</v>
      </c>
      <c r="Q41" s="138">
        <v>1</v>
      </c>
      <c r="R41" s="138">
        <v>3</v>
      </c>
      <c r="S41" s="138"/>
      <c r="T41" s="138">
        <f t="shared" si="2"/>
        <v>28</v>
      </c>
      <c r="U41" s="141">
        <f t="shared" si="3"/>
        <v>44.444444444444443</v>
      </c>
      <c r="V41" s="140"/>
    </row>
    <row r="42" spans="1:22" ht="15.75" customHeight="1">
      <c r="A42" s="134">
        <v>35</v>
      </c>
      <c r="B42" s="137" t="s">
        <v>429</v>
      </c>
      <c r="C42" s="137" t="s">
        <v>430</v>
      </c>
      <c r="D42" s="134" t="s">
        <v>228</v>
      </c>
      <c r="E42" s="138" t="s">
        <v>363</v>
      </c>
      <c r="F42" s="145">
        <v>39618</v>
      </c>
      <c r="G42" s="140" t="s">
        <v>3</v>
      </c>
      <c r="H42" s="137" t="s">
        <v>333</v>
      </c>
      <c r="I42" s="138">
        <v>9</v>
      </c>
      <c r="J42" s="137" t="s">
        <v>475</v>
      </c>
      <c r="K42" s="140">
        <v>7</v>
      </c>
      <c r="L42" s="140">
        <v>0</v>
      </c>
      <c r="M42" s="140">
        <v>5</v>
      </c>
      <c r="N42" s="140">
        <v>6</v>
      </c>
      <c r="O42" s="140">
        <v>0</v>
      </c>
      <c r="P42" s="138">
        <v>5</v>
      </c>
      <c r="Q42" s="138">
        <v>3</v>
      </c>
      <c r="R42" s="138">
        <v>2</v>
      </c>
      <c r="S42" s="138"/>
      <c r="T42" s="138">
        <f t="shared" si="2"/>
        <v>28</v>
      </c>
      <c r="U42" s="141">
        <f t="shared" si="3"/>
        <v>44.444444444444443</v>
      </c>
      <c r="V42" s="140"/>
    </row>
    <row r="43" spans="1:22" ht="15.75" customHeight="1">
      <c r="A43" s="134">
        <v>36</v>
      </c>
      <c r="B43" s="134" t="s">
        <v>449</v>
      </c>
      <c r="C43" s="134" t="s">
        <v>278</v>
      </c>
      <c r="D43" s="134" t="s">
        <v>450</v>
      </c>
      <c r="E43" s="138" t="s">
        <v>363</v>
      </c>
      <c r="F43" s="145">
        <v>39591</v>
      </c>
      <c r="G43" s="140" t="s">
        <v>3</v>
      </c>
      <c r="H43" s="134" t="s">
        <v>466</v>
      </c>
      <c r="I43" s="138">
        <v>9</v>
      </c>
      <c r="J43" s="134" t="s">
        <v>472</v>
      </c>
      <c r="K43" s="140">
        <v>5</v>
      </c>
      <c r="L43" s="140">
        <v>0</v>
      </c>
      <c r="M43" s="140">
        <v>5</v>
      </c>
      <c r="N43" s="140">
        <v>2</v>
      </c>
      <c r="O43" s="140">
        <v>0</v>
      </c>
      <c r="P43" s="138">
        <v>10</v>
      </c>
      <c r="Q43" s="138">
        <v>1</v>
      </c>
      <c r="R43" s="138">
        <v>4</v>
      </c>
      <c r="S43" s="138"/>
      <c r="T43" s="138">
        <f t="shared" si="2"/>
        <v>27</v>
      </c>
      <c r="U43" s="141">
        <f t="shared" si="3"/>
        <v>42.857142857142854</v>
      </c>
      <c r="V43" s="140"/>
    </row>
    <row r="44" spans="1:22" ht="15.75" customHeight="1">
      <c r="A44" s="134">
        <v>37</v>
      </c>
      <c r="B44" s="155" t="s">
        <v>50</v>
      </c>
      <c r="C44" s="155" t="s">
        <v>399</v>
      </c>
      <c r="D44" s="156" t="s">
        <v>52</v>
      </c>
      <c r="E44" s="138" t="s">
        <v>363</v>
      </c>
      <c r="F44" s="157">
        <v>39668</v>
      </c>
      <c r="G44" s="140" t="s">
        <v>3</v>
      </c>
      <c r="H44" s="158" t="s">
        <v>185</v>
      </c>
      <c r="I44" s="138">
        <v>9</v>
      </c>
      <c r="J44" s="158" t="s">
        <v>167</v>
      </c>
      <c r="K44" s="140">
        <v>4</v>
      </c>
      <c r="L44" s="140">
        <v>0</v>
      </c>
      <c r="M44" s="140">
        <v>5</v>
      </c>
      <c r="N44" s="140">
        <v>2</v>
      </c>
      <c r="O44" s="140">
        <v>2</v>
      </c>
      <c r="P44" s="138">
        <v>10</v>
      </c>
      <c r="Q44" s="138">
        <v>4</v>
      </c>
      <c r="R44" s="138">
        <v>0</v>
      </c>
      <c r="S44" s="138"/>
      <c r="T44" s="138">
        <f t="shared" si="2"/>
        <v>27</v>
      </c>
      <c r="U44" s="141">
        <f t="shared" si="3"/>
        <v>42.857142857142854</v>
      </c>
      <c r="V44" s="140"/>
    </row>
    <row r="45" spans="1:22" ht="15.75" customHeight="1">
      <c r="A45" s="134">
        <v>38</v>
      </c>
      <c r="B45" s="170" t="s">
        <v>451</v>
      </c>
      <c r="C45" s="171" t="s">
        <v>452</v>
      </c>
      <c r="D45" s="163" t="s">
        <v>108</v>
      </c>
      <c r="E45" s="138" t="s">
        <v>9</v>
      </c>
      <c r="F45" s="164">
        <v>39897</v>
      </c>
      <c r="G45" s="140" t="s">
        <v>3</v>
      </c>
      <c r="H45" s="152" t="s">
        <v>190</v>
      </c>
      <c r="I45" s="138">
        <v>9</v>
      </c>
      <c r="J45" s="152" t="s">
        <v>360</v>
      </c>
      <c r="K45" s="140">
        <v>6</v>
      </c>
      <c r="L45" s="140">
        <v>0</v>
      </c>
      <c r="M45" s="140">
        <v>5</v>
      </c>
      <c r="N45" s="140">
        <v>4</v>
      </c>
      <c r="O45" s="140">
        <v>2</v>
      </c>
      <c r="P45" s="138">
        <v>4</v>
      </c>
      <c r="Q45" s="138">
        <v>3</v>
      </c>
      <c r="R45" s="138">
        <v>3</v>
      </c>
      <c r="S45" s="138"/>
      <c r="T45" s="138">
        <f t="shared" si="2"/>
        <v>27</v>
      </c>
      <c r="U45" s="141">
        <f t="shared" si="3"/>
        <v>42.857142857142854</v>
      </c>
      <c r="V45" s="140"/>
    </row>
    <row r="46" spans="1:22" ht="15.75" customHeight="1">
      <c r="A46" s="134">
        <v>39</v>
      </c>
      <c r="B46" s="137" t="s">
        <v>405</v>
      </c>
      <c r="C46" s="137" t="s">
        <v>406</v>
      </c>
      <c r="D46" s="138" t="s">
        <v>245</v>
      </c>
      <c r="E46" s="138" t="s">
        <v>363</v>
      </c>
      <c r="F46" s="145">
        <v>39632</v>
      </c>
      <c r="G46" s="140" t="s">
        <v>3</v>
      </c>
      <c r="H46" s="137" t="s">
        <v>333</v>
      </c>
      <c r="I46" s="138">
        <v>9</v>
      </c>
      <c r="J46" s="137" t="s">
        <v>474</v>
      </c>
      <c r="K46" s="140">
        <v>5</v>
      </c>
      <c r="L46" s="140">
        <v>1</v>
      </c>
      <c r="M46" s="140">
        <v>6</v>
      </c>
      <c r="N46" s="140">
        <v>0</v>
      </c>
      <c r="O46" s="140">
        <v>0</v>
      </c>
      <c r="P46" s="138">
        <v>10</v>
      </c>
      <c r="Q46" s="138">
        <v>3</v>
      </c>
      <c r="R46" s="138">
        <v>2</v>
      </c>
      <c r="S46" s="138"/>
      <c r="T46" s="138">
        <f t="shared" si="2"/>
        <v>27</v>
      </c>
      <c r="U46" s="141">
        <f t="shared" si="3"/>
        <v>42.857142857142854</v>
      </c>
      <c r="V46" s="140"/>
    </row>
    <row r="47" spans="1:22" ht="15.75" customHeight="1">
      <c r="A47" s="134">
        <v>40</v>
      </c>
      <c r="B47" s="158" t="s">
        <v>243</v>
      </c>
      <c r="C47" s="158" t="s">
        <v>388</v>
      </c>
      <c r="D47" s="156" t="s">
        <v>228</v>
      </c>
      <c r="E47" s="138" t="s">
        <v>363</v>
      </c>
      <c r="F47" s="165">
        <v>39552</v>
      </c>
      <c r="G47" s="140" t="s">
        <v>3</v>
      </c>
      <c r="H47" s="158" t="s">
        <v>185</v>
      </c>
      <c r="I47" s="138">
        <v>9</v>
      </c>
      <c r="J47" s="158" t="s">
        <v>167</v>
      </c>
      <c r="K47" s="140">
        <v>3</v>
      </c>
      <c r="L47" s="140">
        <v>0</v>
      </c>
      <c r="M47" s="140">
        <v>6</v>
      </c>
      <c r="N47" s="140">
        <v>2</v>
      </c>
      <c r="O47" s="140">
        <v>2</v>
      </c>
      <c r="P47" s="138">
        <v>10</v>
      </c>
      <c r="Q47" s="138">
        <v>2</v>
      </c>
      <c r="R47" s="138">
        <v>1</v>
      </c>
      <c r="S47" s="138"/>
      <c r="T47" s="138">
        <f t="shared" si="2"/>
        <v>26</v>
      </c>
      <c r="U47" s="141">
        <f t="shared" si="3"/>
        <v>41.269841269841272</v>
      </c>
      <c r="V47" s="140"/>
    </row>
    <row r="48" spans="1:22" ht="15.75" customHeight="1">
      <c r="A48" s="134">
        <v>41</v>
      </c>
      <c r="B48" s="134" t="s">
        <v>47</v>
      </c>
      <c r="C48" s="134" t="s">
        <v>117</v>
      </c>
      <c r="D48" s="134" t="s">
        <v>245</v>
      </c>
      <c r="E48" s="138" t="s">
        <v>363</v>
      </c>
      <c r="F48" s="139">
        <v>39594</v>
      </c>
      <c r="G48" s="140" t="s">
        <v>3</v>
      </c>
      <c r="H48" s="134" t="s">
        <v>183</v>
      </c>
      <c r="I48" s="138">
        <v>9</v>
      </c>
      <c r="J48" s="134" t="s">
        <v>473</v>
      </c>
      <c r="K48" s="140">
        <v>3</v>
      </c>
      <c r="L48" s="140">
        <v>0</v>
      </c>
      <c r="M48" s="140">
        <v>4</v>
      </c>
      <c r="N48" s="140">
        <v>1</v>
      </c>
      <c r="O48" s="140">
        <v>0</v>
      </c>
      <c r="P48" s="138">
        <v>10</v>
      </c>
      <c r="Q48" s="138">
        <v>2</v>
      </c>
      <c r="R48" s="138">
        <v>6</v>
      </c>
      <c r="S48" s="138"/>
      <c r="T48" s="138">
        <f t="shared" si="2"/>
        <v>26</v>
      </c>
      <c r="U48" s="141">
        <f t="shared" si="3"/>
        <v>41.269841269841272</v>
      </c>
      <c r="V48" s="140"/>
    </row>
    <row r="49" spans="1:22" ht="15.75" customHeight="1">
      <c r="A49" s="134">
        <v>42</v>
      </c>
      <c r="B49" s="166" t="s">
        <v>447</v>
      </c>
      <c r="C49" s="137" t="s">
        <v>105</v>
      </c>
      <c r="D49" s="134" t="s">
        <v>130</v>
      </c>
      <c r="E49" s="138" t="s">
        <v>363</v>
      </c>
      <c r="F49" s="139" t="s">
        <v>463</v>
      </c>
      <c r="G49" s="140" t="s">
        <v>3</v>
      </c>
      <c r="H49" s="137" t="s">
        <v>468</v>
      </c>
      <c r="I49" s="138">
        <v>9</v>
      </c>
      <c r="J49" s="137" t="s">
        <v>480</v>
      </c>
      <c r="K49" s="140">
        <v>5</v>
      </c>
      <c r="L49" s="140">
        <v>1</v>
      </c>
      <c r="M49" s="140">
        <v>6</v>
      </c>
      <c r="N49" s="140">
        <v>0</v>
      </c>
      <c r="O49" s="140">
        <v>2</v>
      </c>
      <c r="P49" s="138">
        <v>5</v>
      </c>
      <c r="Q49" s="138">
        <v>4</v>
      </c>
      <c r="R49" s="138">
        <v>3</v>
      </c>
      <c r="S49" s="138"/>
      <c r="T49" s="138">
        <f t="shared" si="2"/>
        <v>26</v>
      </c>
      <c r="U49" s="141">
        <f t="shared" si="3"/>
        <v>41.269841269841272</v>
      </c>
      <c r="V49" s="140"/>
    </row>
    <row r="50" spans="1:22" ht="15.75" customHeight="1">
      <c r="A50" s="134">
        <v>43</v>
      </c>
      <c r="B50" s="166" t="s">
        <v>448</v>
      </c>
      <c r="C50" s="137" t="s">
        <v>297</v>
      </c>
      <c r="D50" s="134" t="s">
        <v>71</v>
      </c>
      <c r="E50" s="138" t="s">
        <v>363</v>
      </c>
      <c r="F50" s="145">
        <v>39878</v>
      </c>
      <c r="G50" s="140" t="s">
        <v>3</v>
      </c>
      <c r="H50" s="137" t="s">
        <v>335</v>
      </c>
      <c r="I50" s="138">
        <v>9</v>
      </c>
      <c r="J50" s="137" t="s">
        <v>479</v>
      </c>
      <c r="K50" s="140">
        <v>3</v>
      </c>
      <c r="L50" s="140">
        <v>0</v>
      </c>
      <c r="M50" s="140">
        <v>6</v>
      </c>
      <c r="N50" s="140">
        <v>0</v>
      </c>
      <c r="O50" s="140">
        <v>0</v>
      </c>
      <c r="P50" s="138">
        <v>6</v>
      </c>
      <c r="Q50" s="138">
        <v>6</v>
      </c>
      <c r="R50" s="138">
        <v>5</v>
      </c>
      <c r="S50" s="138"/>
      <c r="T50" s="138">
        <f t="shared" si="2"/>
        <v>26</v>
      </c>
      <c r="U50" s="141">
        <f t="shared" si="3"/>
        <v>41.269841269841272</v>
      </c>
      <c r="V50" s="140"/>
    </row>
    <row r="51" spans="1:22" ht="15.75" customHeight="1">
      <c r="A51" s="134">
        <v>44</v>
      </c>
      <c r="B51" s="137" t="s">
        <v>391</v>
      </c>
      <c r="C51" s="137" t="s">
        <v>392</v>
      </c>
      <c r="D51" s="134" t="s">
        <v>49</v>
      </c>
      <c r="E51" s="138" t="s">
        <v>363</v>
      </c>
      <c r="F51" s="145">
        <v>39678</v>
      </c>
      <c r="G51" s="140" t="s">
        <v>3</v>
      </c>
      <c r="H51" s="137" t="s">
        <v>333</v>
      </c>
      <c r="I51" s="138">
        <v>9</v>
      </c>
      <c r="J51" s="137" t="s">
        <v>475</v>
      </c>
      <c r="K51" s="140">
        <v>4</v>
      </c>
      <c r="L51" s="140">
        <v>0</v>
      </c>
      <c r="M51" s="140">
        <v>5</v>
      </c>
      <c r="N51" s="140">
        <v>6</v>
      </c>
      <c r="O51" s="140">
        <v>0</v>
      </c>
      <c r="P51" s="138">
        <v>5</v>
      </c>
      <c r="Q51" s="138">
        <v>3</v>
      </c>
      <c r="R51" s="138">
        <v>3</v>
      </c>
      <c r="S51" s="138"/>
      <c r="T51" s="138">
        <f t="shared" si="2"/>
        <v>26</v>
      </c>
      <c r="U51" s="141">
        <f t="shared" si="3"/>
        <v>41.269841269841272</v>
      </c>
      <c r="V51" s="140"/>
    </row>
    <row r="52" spans="1:22" ht="15.75" customHeight="1">
      <c r="A52" s="134">
        <v>45</v>
      </c>
      <c r="B52" s="137" t="s">
        <v>389</v>
      </c>
      <c r="C52" s="137" t="s">
        <v>390</v>
      </c>
      <c r="D52" s="134" t="s">
        <v>378</v>
      </c>
      <c r="E52" s="138" t="s">
        <v>9</v>
      </c>
      <c r="F52" s="139">
        <v>39859</v>
      </c>
      <c r="G52" s="140" t="s">
        <v>3</v>
      </c>
      <c r="H52" s="137" t="s">
        <v>333</v>
      </c>
      <c r="I52" s="138">
        <v>9</v>
      </c>
      <c r="J52" s="137" t="s">
        <v>474</v>
      </c>
      <c r="K52" s="140">
        <v>2</v>
      </c>
      <c r="L52" s="140">
        <v>0</v>
      </c>
      <c r="M52" s="140">
        <v>5</v>
      </c>
      <c r="N52" s="140">
        <v>0</v>
      </c>
      <c r="O52" s="140">
        <v>2</v>
      </c>
      <c r="P52" s="138">
        <v>10</v>
      </c>
      <c r="Q52" s="138">
        <v>4</v>
      </c>
      <c r="R52" s="138">
        <v>2</v>
      </c>
      <c r="S52" s="138"/>
      <c r="T52" s="138">
        <f t="shared" si="2"/>
        <v>25</v>
      </c>
      <c r="U52" s="141">
        <f t="shared" si="3"/>
        <v>39.682539682539684</v>
      </c>
      <c r="V52" s="140"/>
    </row>
    <row r="53" spans="1:22" ht="15.75" customHeight="1">
      <c r="A53" s="134">
        <v>46</v>
      </c>
      <c r="B53" s="166" t="s">
        <v>288</v>
      </c>
      <c r="C53" s="137" t="s">
        <v>297</v>
      </c>
      <c r="D53" s="134" t="s">
        <v>37</v>
      </c>
      <c r="E53" s="138" t="s">
        <v>363</v>
      </c>
      <c r="F53" s="145">
        <v>39665</v>
      </c>
      <c r="G53" s="140" t="s">
        <v>3</v>
      </c>
      <c r="H53" s="137" t="s">
        <v>333</v>
      </c>
      <c r="I53" s="138">
        <v>9</v>
      </c>
      <c r="J53" s="137" t="s">
        <v>474</v>
      </c>
      <c r="K53" s="140">
        <v>2</v>
      </c>
      <c r="L53" s="140">
        <v>1</v>
      </c>
      <c r="M53" s="140">
        <v>5</v>
      </c>
      <c r="N53" s="140">
        <v>0</v>
      </c>
      <c r="O53" s="140">
        <v>0</v>
      </c>
      <c r="P53" s="138">
        <v>10</v>
      </c>
      <c r="Q53" s="138">
        <v>2</v>
      </c>
      <c r="R53" s="138">
        <v>4</v>
      </c>
      <c r="S53" s="138"/>
      <c r="T53" s="138">
        <f t="shared" si="2"/>
        <v>24</v>
      </c>
      <c r="U53" s="141">
        <f t="shared" si="3"/>
        <v>38.095238095238095</v>
      </c>
      <c r="V53" s="140"/>
    </row>
    <row r="54" spans="1:22" ht="15.75" customHeight="1">
      <c r="A54" s="134">
        <v>47</v>
      </c>
      <c r="B54" s="155" t="s">
        <v>97</v>
      </c>
      <c r="C54" s="155" t="s">
        <v>114</v>
      </c>
      <c r="D54" s="156" t="s">
        <v>46</v>
      </c>
      <c r="E54" s="138" t="s">
        <v>363</v>
      </c>
      <c r="F54" s="157">
        <v>39752</v>
      </c>
      <c r="G54" s="140" t="s">
        <v>3</v>
      </c>
      <c r="H54" s="158" t="s">
        <v>185</v>
      </c>
      <c r="I54" s="138">
        <v>9</v>
      </c>
      <c r="J54" s="158" t="s">
        <v>167</v>
      </c>
      <c r="K54" s="140">
        <v>3</v>
      </c>
      <c r="L54" s="140">
        <v>1</v>
      </c>
      <c r="M54" s="140">
        <v>5</v>
      </c>
      <c r="N54" s="140">
        <v>2</v>
      </c>
      <c r="O54" s="140">
        <v>0</v>
      </c>
      <c r="P54" s="138">
        <v>10</v>
      </c>
      <c r="Q54" s="138">
        <v>1</v>
      </c>
      <c r="R54" s="138">
        <v>2</v>
      </c>
      <c r="S54" s="138"/>
      <c r="T54" s="138">
        <f t="shared" si="2"/>
        <v>24</v>
      </c>
      <c r="U54" s="141">
        <f t="shared" si="3"/>
        <v>38.095238095238095</v>
      </c>
      <c r="V54" s="140"/>
    </row>
    <row r="55" spans="1:22" ht="15.75" customHeight="1">
      <c r="A55" s="134">
        <v>48</v>
      </c>
      <c r="B55" s="134" t="s">
        <v>128</v>
      </c>
      <c r="C55" s="134" t="s">
        <v>234</v>
      </c>
      <c r="D55" s="134" t="s">
        <v>439</v>
      </c>
      <c r="E55" s="138" t="s">
        <v>363</v>
      </c>
      <c r="F55" s="139">
        <v>39721</v>
      </c>
      <c r="G55" s="140" t="s">
        <v>3</v>
      </c>
      <c r="H55" s="134" t="s">
        <v>183</v>
      </c>
      <c r="I55" s="138">
        <v>9</v>
      </c>
      <c r="J55" s="134" t="s">
        <v>473</v>
      </c>
      <c r="K55" s="140">
        <v>4</v>
      </c>
      <c r="L55" s="140">
        <v>1</v>
      </c>
      <c r="M55" s="140">
        <v>5</v>
      </c>
      <c r="N55" s="140">
        <v>0</v>
      </c>
      <c r="O55" s="140">
        <v>0</v>
      </c>
      <c r="P55" s="138">
        <v>10</v>
      </c>
      <c r="Q55" s="138">
        <v>1</v>
      </c>
      <c r="R55" s="138">
        <v>2</v>
      </c>
      <c r="S55" s="138"/>
      <c r="T55" s="138">
        <f t="shared" si="2"/>
        <v>23</v>
      </c>
      <c r="U55" s="141">
        <f t="shared" si="3"/>
        <v>36.507936507936506</v>
      </c>
      <c r="V55" s="140"/>
    </row>
    <row r="56" spans="1:22" ht="15.75" customHeight="1">
      <c r="A56" s="134">
        <v>49</v>
      </c>
      <c r="B56" s="137" t="s">
        <v>431</v>
      </c>
      <c r="C56" s="137" t="s">
        <v>432</v>
      </c>
      <c r="D56" s="134" t="s">
        <v>433</v>
      </c>
      <c r="E56" s="138" t="s">
        <v>9</v>
      </c>
      <c r="F56" s="139">
        <v>39709</v>
      </c>
      <c r="G56" s="140" t="s">
        <v>3</v>
      </c>
      <c r="H56" s="137" t="s">
        <v>340</v>
      </c>
      <c r="I56" s="138">
        <v>9</v>
      </c>
      <c r="J56" s="137" t="s">
        <v>482</v>
      </c>
      <c r="K56" s="140">
        <v>4</v>
      </c>
      <c r="L56" s="140">
        <v>0</v>
      </c>
      <c r="M56" s="140">
        <v>4</v>
      </c>
      <c r="N56" s="140">
        <v>0</v>
      </c>
      <c r="O56" s="140">
        <v>0</v>
      </c>
      <c r="P56" s="138">
        <v>10</v>
      </c>
      <c r="Q56" s="138">
        <v>4</v>
      </c>
      <c r="R56" s="138">
        <v>1</v>
      </c>
      <c r="S56" s="138"/>
      <c r="T56" s="138">
        <f t="shared" si="2"/>
        <v>23</v>
      </c>
      <c r="U56" s="141">
        <f t="shared" si="3"/>
        <v>36.507936507936506</v>
      </c>
      <c r="V56" s="140"/>
    </row>
    <row r="57" spans="1:22" ht="15.75" customHeight="1">
      <c r="A57" s="134">
        <v>50</v>
      </c>
      <c r="B57" s="155" t="s">
        <v>69</v>
      </c>
      <c r="C57" s="155" t="s">
        <v>387</v>
      </c>
      <c r="D57" s="156" t="s">
        <v>228</v>
      </c>
      <c r="E57" s="138" t="s">
        <v>363</v>
      </c>
      <c r="F57" s="157">
        <v>39707</v>
      </c>
      <c r="G57" s="140" t="s">
        <v>3</v>
      </c>
      <c r="H57" s="158" t="s">
        <v>185</v>
      </c>
      <c r="I57" s="138">
        <v>9</v>
      </c>
      <c r="J57" s="158" t="s">
        <v>167</v>
      </c>
      <c r="K57" s="140">
        <v>2</v>
      </c>
      <c r="L57" s="140">
        <v>0</v>
      </c>
      <c r="M57" s="140">
        <v>4</v>
      </c>
      <c r="N57" s="140">
        <v>0</v>
      </c>
      <c r="O57" s="140">
        <v>1</v>
      </c>
      <c r="P57" s="138">
        <v>10</v>
      </c>
      <c r="Q57" s="138">
        <v>3</v>
      </c>
      <c r="R57" s="138">
        <v>3</v>
      </c>
      <c r="S57" s="138"/>
      <c r="T57" s="138">
        <f t="shared" si="2"/>
        <v>23</v>
      </c>
      <c r="U57" s="141">
        <f t="shared" si="3"/>
        <v>36.507936507936506</v>
      </c>
      <c r="V57" s="140"/>
    </row>
    <row r="58" spans="1:22" ht="15.75" customHeight="1">
      <c r="A58" s="134">
        <v>51</v>
      </c>
      <c r="B58" s="137" t="s">
        <v>403</v>
      </c>
      <c r="C58" s="137" t="s">
        <v>399</v>
      </c>
      <c r="D58" s="134" t="s">
        <v>404</v>
      </c>
      <c r="E58" s="138" t="s">
        <v>363</v>
      </c>
      <c r="F58" s="139">
        <v>39847</v>
      </c>
      <c r="G58" s="140" t="s">
        <v>3</v>
      </c>
      <c r="H58" s="137" t="s">
        <v>187</v>
      </c>
      <c r="I58" s="138">
        <v>9</v>
      </c>
      <c r="J58" s="137" t="s">
        <v>171</v>
      </c>
      <c r="K58" s="140">
        <v>2</v>
      </c>
      <c r="L58" s="140">
        <v>1</v>
      </c>
      <c r="M58" s="140">
        <v>5</v>
      </c>
      <c r="N58" s="140">
        <v>0</v>
      </c>
      <c r="O58" s="140">
        <v>2</v>
      </c>
      <c r="P58" s="138">
        <v>6</v>
      </c>
      <c r="Q58" s="138">
        <v>2</v>
      </c>
      <c r="R58" s="138">
        <v>4</v>
      </c>
      <c r="S58" s="138"/>
      <c r="T58" s="138">
        <f t="shared" si="2"/>
        <v>22</v>
      </c>
      <c r="U58" s="141">
        <f t="shared" si="3"/>
        <v>34.920634920634917</v>
      </c>
      <c r="V58" s="140"/>
    </row>
    <row r="59" spans="1:22" ht="15.75" customHeight="1">
      <c r="A59" s="134">
        <v>52</v>
      </c>
      <c r="B59" s="134" t="s">
        <v>420</v>
      </c>
      <c r="C59" s="134" t="s">
        <v>36</v>
      </c>
      <c r="D59" s="134" t="s">
        <v>107</v>
      </c>
      <c r="E59" s="138" t="s">
        <v>363</v>
      </c>
      <c r="F59" s="139">
        <v>39736</v>
      </c>
      <c r="G59" s="140" t="s">
        <v>3</v>
      </c>
      <c r="H59" s="134" t="s">
        <v>183</v>
      </c>
      <c r="I59" s="138">
        <v>9</v>
      </c>
      <c r="J59" s="134" t="s">
        <v>473</v>
      </c>
      <c r="K59" s="140">
        <v>4</v>
      </c>
      <c r="L59" s="140">
        <v>0</v>
      </c>
      <c r="M59" s="140">
        <v>6</v>
      </c>
      <c r="N59" s="140">
        <v>0</v>
      </c>
      <c r="O59" s="140">
        <v>0</v>
      </c>
      <c r="P59" s="138">
        <v>10</v>
      </c>
      <c r="Q59" s="138">
        <v>2</v>
      </c>
      <c r="R59" s="138">
        <v>0</v>
      </c>
      <c r="S59" s="138"/>
      <c r="T59" s="138">
        <f t="shared" si="2"/>
        <v>22</v>
      </c>
      <c r="U59" s="141">
        <f t="shared" si="3"/>
        <v>34.920634920634917</v>
      </c>
      <c r="V59" s="140"/>
    </row>
    <row r="60" spans="1:22" ht="15.75" customHeight="1">
      <c r="A60" s="134">
        <v>53</v>
      </c>
      <c r="B60" s="134" t="s">
        <v>425</v>
      </c>
      <c r="C60" s="134" t="s">
        <v>117</v>
      </c>
      <c r="D60" s="134" t="s">
        <v>426</v>
      </c>
      <c r="E60" s="138" t="s">
        <v>363</v>
      </c>
      <c r="F60" s="139">
        <v>39790</v>
      </c>
      <c r="G60" s="140" t="s">
        <v>3</v>
      </c>
      <c r="H60" s="134" t="s">
        <v>465</v>
      </c>
      <c r="I60" s="138">
        <v>9</v>
      </c>
      <c r="J60" s="134" t="s">
        <v>481</v>
      </c>
      <c r="K60" s="140">
        <v>2</v>
      </c>
      <c r="L60" s="140">
        <v>0</v>
      </c>
      <c r="M60" s="140">
        <v>4</v>
      </c>
      <c r="N60" s="140">
        <v>0</v>
      </c>
      <c r="O60" s="140">
        <v>0</v>
      </c>
      <c r="P60" s="138">
        <v>10</v>
      </c>
      <c r="Q60" s="138">
        <v>2</v>
      </c>
      <c r="R60" s="138">
        <v>4</v>
      </c>
      <c r="S60" s="138"/>
      <c r="T60" s="138">
        <f t="shared" si="2"/>
        <v>22</v>
      </c>
      <c r="U60" s="141">
        <f t="shared" si="3"/>
        <v>34.920634920634917</v>
      </c>
      <c r="V60" s="140"/>
    </row>
    <row r="61" spans="1:22" ht="15.75" customHeight="1">
      <c r="A61" s="134">
        <v>54</v>
      </c>
      <c r="B61" s="137" t="s">
        <v>421</v>
      </c>
      <c r="C61" s="137" t="s">
        <v>422</v>
      </c>
      <c r="D61" s="134" t="s">
        <v>259</v>
      </c>
      <c r="E61" s="138" t="s">
        <v>363</v>
      </c>
      <c r="F61" s="139" t="s">
        <v>462</v>
      </c>
      <c r="G61" s="140" t="s">
        <v>3</v>
      </c>
      <c r="H61" s="137" t="s">
        <v>468</v>
      </c>
      <c r="I61" s="138">
        <v>9</v>
      </c>
      <c r="J61" s="137" t="s">
        <v>480</v>
      </c>
      <c r="K61" s="140">
        <v>8</v>
      </c>
      <c r="L61" s="140">
        <v>0</v>
      </c>
      <c r="M61" s="140">
        <v>6</v>
      </c>
      <c r="N61" s="140">
        <v>0</v>
      </c>
      <c r="O61" s="140">
        <v>0</v>
      </c>
      <c r="P61" s="138">
        <v>4</v>
      </c>
      <c r="Q61" s="138">
        <v>2</v>
      </c>
      <c r="R61" s="138">
        <v>1</v>
      </c>
      <c r="S61" s="138"/>
      <c r="T61" s="138">
        <f t="shared" si="2"/>
        <v>21</v>
      </c>
      <c r="U61" s="141">
        <f t="shared" si="3"/>
        <v>33.333333333333336</v>
      </c>
      <c r="V61" s="140"/>
    </row>
    <row r="62" spans="1:22" ht="15.75" customHeight="1">
      <c r="A62" s="134">
        <v>55</v>
      </c>
      <c r="B62" s="137" t="s">
        <v>435</v>
      </c>
      <c r="C62" s="137" t="s">
        <v>382</v>
      </c>
      <c r="D62" s="134" t="s">
        <v>413</v>
      </c>
      <c r="E62" s="138" t="s">
        <v>9</v>
      </c>
      <c r="F62" s="145">
        <v>39740</v>
      </c>
      <c r="G62" s="140" t="s">
        <v>3</v>
      </c>
      <c r="H62" s="137" t="s">
        <v>335</v>
      </c>
      <c r="I62" s="138">
        <v>9</v>
      </c>
      <c r="J62" s="137" t="s">
        <v>479</v>
      </c>
      <c r="K62" s="140">
        <v>2</v>
      </c>
      <c r="L62" s="140">
        <v>0</v>
      </c>
      <c r="M62" s="140">
        <v>6</v>
      </c>
      <c r="N62" s="140">
        <v>0</v>
      </c>
      <c r="O62" s="140">
        <v>0</v>
      </c>
      <c r="P62" s="138">
        <v>4</v>
      </c>
      <c r="Q62" s="138">
        <v>0</v>
      </c>
      <c r="R62" s="138">
        <v>9</v>
      </c>
      <c r="S62" s="138"/>
      <c r="T62" s="138">
        <f t="shared" si="2"/>
        <v>21</v>
      </c>
      <c r="U62" s="141">
        <f t="shared" si="3"/>
        <v>33.333333333333336</v>
      </c>
      <c r="V62" s="140"/>
    </row>
    <row r="63" spans="1:22" ht="15.75" customHeight="1">
      <c r="A63" s="134">
        <v>56</v>
      </c>
      <c r="B63" s="137" t="s">
        <v>440</v>
      </c>
      <c r="C63" s="137" t="s">
        <v>441</v>
      </c>
      <c r="D63" s="134" t="s">
        <v>43</v>
      </c>
      <c r="E63" s="138" t="s">
        <v>363</v>
      </c>
      <c r="F63" s="147">
        <v>39799</v>
      </c>
      <c r="G63" s="140" t="s">
        <v>3</v>
      </c>
      <c r="H63" s="137" t="s">
        <v>340</v>
      </c>
      <c r="I63" s="138">
        <v>9</v>
      </c>
      <c r="J63" s="137" t="s">
        <v>482</v>
      </c>
      <c r="K63" s="140">
        <v>6</v>
      </c>
      <c r="L63" s="140">
        <v>0</v>
      </c>
      <c r="M63" s="140">
        <v>0</v>
      </c>
      <c r="N63" s="140">
        <v>0</v>
      </c>
      <c r="O63" s="140">
        <v>1</v>
      </c>
      <c r="P63" s="138">
        <v>10</v>
      </c>
      <c r="Q63" s="138">
        <v>0</v>
      </c>
      <c r="R63" s="138">
        <v>4</v>
      </c>
      <c r="S63" s="138"/>
      <c r="T63" s="138">
        <f t="shared" si="2"/>
        <v>21</v>
      </c>
      <c r="U63" s="141">
        <f t="shared" si="3"/>
        <v>33.333333333333336</v>
      </c>
      <c r="V63" s="140"/>
    </row>
    <row r="64" spans="1:22" ht="15.75" customHeight="1">
      <c r="A64" s="134">
        <v>57</v>
      </c>
      <c r="B64" s="137" t="s">
        <v>444</v>
      </c>
      <c r="C64" s="137" t="s">
        <v>328</v>
      </c>
      <c r="D64" s="134" t="s">
        <v>267</v>
      </c>
      <c r="E64" s="138" t="s">
        <v>363</v>
      </c>
      <c r="F64" s="145">
        <v>39879</v>
      </c>
      <c r="G64" s="140" t="s">
        <v>3</v>
      </c>
      <c r="H64" s="137" t="s">
        <v>333</v>
      </c>
      <c r="I64" s="138">
        <v>9</v>
      </c>
      <c r="J64" s="137" t="s">
        <v>474</v>
      </c>
      <c r="K64" s="140">
        <v>2</v>
      </c>
      <c r="L64" s="140">
        <v>0</v>
      </c>
      <c r="M64" s="140">
        <v>4</v>
      </c>
      <c r="N64" s="140">
        <v>0</v>
      </c>
      <c r="O64" s="140">
        <v>0</v>
      </c>
      <c r="P64" s="138">
        <v>10</v>
      </c>
      <c r="Q64" s="138">
        <v>2</v>
      </c>
      <c r="R64" s="138">
        <v>2</v>
      </c>
      <c r="S64" s="138"/>
      <c r="T64" s="138">
        <f t="shared" si="2"/>
        <v>20</v>
      </c>
      <c r="U64" s="141">
        <f t="shared" si="3"/>
        <v>31.746031746031747</v>
      </c>
      <c r="V64" s="140"/>
    </row>
    <row r="65" spans="1:22" ht="15.75" customHeight="1">
      <c r="A65" s="134">
        <v>58</v>
      </c>
      <c r="B65" s="137" t="s">
        <v>397</v>
      </c>
      <c r="C65" s="137" t="s">
        <v>398</v>
      </c>
      <c r="D65" s="134" t="s">
        <v>311</v>
      </c>
      <c r="E65" s="138" t="s">
        <v>9</v>
      </c>
      <c r="F65" s="139">
        <v>39579</v>
      </c>
      <c r="G65" s="140" t="s">
        <v>3</v>
      </c>
      <c r="H65" s="137" t="s">
        <v>331</v>
      </c>
      <c r="I65" s="138">
        <v>9</v>
      </c>
      <c r="J65" s="137" t="s">
        <v>170</v>
      </c>
      <c r="K65" s="140">
        <v>4</v>
      </c>
      <c r="L65" s="140">
        <v>0</v>
      </c>
      <c r="M65" s="140">
        <v>4</v>
      </c>
      <c r="N65" s="140">
        <v>1</v>
      </c>
      <c r="O65" s="140">
        <v>6</v>
      </c>
      <c r="P65" s="138">
        <v>0</v>
      </c>
      <c r="Q65" s="138">
        <v>4</v>
      </c>
      <c r="R65" s="138">
        <v>0</v>
      </c>
      <c r="S65" s="138"/>
      <c r="T65" s="138">
        <f t="shared" si="2"/>
        <v>19</v>
      </c>
      <c r="U65" s="141">
        <f t="shared" si="3"/>
        <v>30.158730158730158</v>
      </c>
      <c r="V65" s="140"/>
    </row>
    <row r="66" spans="1:22" ht="15.75" customHeight="1">
      <c r="A66" s="134">
        <v>59</v>
      </c>
      <c r="B66" s="167" t="s">
        <v>417</v>
      </c>
      <c r="C66" s="167" t="s">
        <v>22</v>
      </c>
      <c r="D66" s="167" t="s">
        <v>40</v>
      </c>
      <c r="E66" s="138" t="s">
        <v>363</v>
      </c>
      <c r="F66" s="168">
        <v>39793</v>
      </c>
      <c r="G66" s="140" t="s">
        <v>3</v>
      </c>
      <c r="H66" s="169" t="s">
        <v>467</v>
      </c>
      <c r="I66" s="138">
        <v>9</v>
      </c>
      <c r="J66" s="169" t="s">
        <v>350</v>
      </c>
      <c r="K66" s="140">
        <v>1</v>
      </c>
      <c r="L66" s="140">
        <v>0</v>
      </c>
      <c r="M66" s="140">
        <v>4</v>
      </c>
      <c r="N66" s="140">
        <v>0</v>
      </c>
      <c r="O66" s="140">
        <v>0</v>
      </c>
      <c r="P66" s="138">
        <v>10</v>
      </c>
      <c r="Q66" s="138">
        <v>4</v>
      </c>
      <c r="R66" s="138">
        <v>0</v>
      </c>
      <c r="S66" s="138"/>
      <c r="T66" s="138">
        <f t="shared" si="2"/>
        <v>19</v>
      </c>
      <c r="U66" s="141">
        <f t="shared" si="3"/>
        <v>30.158730158730158</v>
      </c>
      <c r="V66" s="140"/>
    </row>
    <row r="67" spans="1:22" ht="15.75" customHeight="1">
      <c r="A67" s="134">
        <v>60</v>
      </c>
      <c r="B67" s="158" t="s">
        <v>384</v>
      </c>
      <c r="C67" s="158" t="s">
        <v>318</v>
      </c>
      <c r="D67" s="156" t="s">
        <v>245</v>
      </c>
      <c r="E67" s="138" t="s">
        <v>363</v>
      </c>
      <c r="F67" s="165">
        <v>39816</v>
      </c>
      <c r="G67" s="140" t="s">
        <v>3</v>
      </c>
      <c r="H67" s="158" t="s">
        <v>185</v>
      </c>
      <c r="I67" s="138">
        <v>9</v>
      </c>
      <c r="J67" s="158" t="s">
        <v>167</v>
      </c>
      <c r="K67" s="140">
        <v>2</v>
      </c>
      <c r="L67" s="140">
        <v>1</v>
      </c>
      <c r="M67" s="140">
        <v>6</v>
      </c>
      <c r="N67" s="140">
        <v>1</v>
      </c>
      <c r="O67" s="140">
        <v>2</v>
      </c>
      <c r="P67" s="138">
        <v>1</v>
      </c>
      <c r="Q67" s="138">
        <v>4</v>
      </c>
      <c r="R67" s="138">
        <v>1</v>
      </c>
      <c r="S67" s="138"/>
      <c r="T67" s="138">
        <f t="shared" si="2"/>
        <v>18</v>
      </c>
      <c r="U67" s="141">
        <f t="shared" si="3"/>
        <v>28.571428571428573</v>
      </c>
      <c r="V67" s="140"/>
    </row>
    <row r="68" spans="1:22" ht="15.75" customHeight="1">
      <c r="A68" s="134">
        <v>61</v>
      </c>
      <c r="B68" s="137" t="s">
        <v>407</v>
      </c>
      <c r="C68" s="137" t="s">
        <v>314</v>
      </c>
      <c r="D68" s="134" t="s">
        <v>210</v>
      </c>
      <c r="E68" s="138" t="s">
        <v>363</v>
      </c>
      <c r="F68" s="145">
        <v>39462</v>
      </c>
      <c r="G68" s="140" t="s">
        <v>3</v>
      </c>
      <c r="H68" s="137" t="s">
        <v>333</v>
      </c>
      <c r="I68" s="138">
        <v>9</v>
      </c>
      <c r="J68" s="137" t="s">
        <v>475</v>
      </c>
      <c r="K68" s="140">
        <v>4</v>
      </c>
      <c r="L68" s="140">
        <v>1</v>
      </c>
      <c r="M68" s="140">
        <v>4</v>
      </c>
      <c r="N68" s="140">
        <v>0</v>
      </c>
      <c r="O68" s="140">
        <v>2</v>
      </c>
      <c r="P68" s="138">
        <v>0</v>
      </c>
      <c r="Q68" s="138">
        <v>3</v>
      </c>
      <c r="R68" s="138">
        <v>1</v>
      </c>
      <c r="S68" s="138"/>
      <c r="T68" s="138">
        <f t="shared" si="2"/>
        <v>15</v>
      </c>
      <c r="U68" s="141">
        <f t="shared" si="3"/>
        <v>23.80952380952381</v>
      </c>
      <c r="V68" s="140"/>
    </row>
    <row r="69" spans="1:22" ht="15.75" customHeight="1">
      <c r="A69" s="134">
        <v>62</v>
      </c>
      <c r="B69" s="167" t="s">
        <v>434</v>
      </c>
      <c r="C69" s="167" t="s">
        <v>314</v>
      </c>
      <c r="D69" s="167" t="s">
        <v>86</v>
      </c>
      <c r="E69" s="138" t="s">
        <v>363</v>
      </c>
      <c r="F69" s="168">
        <v>39772</v>
      </c>
      <c r="G69" s="140" t="s">
        <v>3</v>
      </c>
      <c r="H69" s="169" t="s">
        <v>467</v>
      </c>
      <c r="I69" s="138">
        <v>9</v>
      </c>
      <c r="J69" s="169" t="s">
        <v>350</v>
      </c>
      <c r="K69" s="140">
        <v>3</v>
      </c>
      <c r="L69" s="140">
        <v>1</v>
      </c>
      <c r="M69" s="140">
        <v>4</v>
      </c>
      <c r="N69" s="140">
        <v>0</v>
      </c>
      <c r="O69" s="140">
        <v>0</v>
      </c>
      <c r="P69" s="138">
        <v>2</v>
      </c>
      <c r="Q69" s="138">
        <v>1</v>
      </c>
      <c r="R69" s="138">
        <v>0</v>
      </c>
      <c r="S69" s="138"/>
      <c r="T69" s="138">
        <f t="shared" si="2"/>
        <v>11</v>
      </c>
      <c r="U69" s="141">
        <f t="shared" si="3"/>
        <v>17.460317460317459</v>
      </c>
      <c r="V69" s="140"/>
    </row>
    <row r="70" spans="1:22" ht="15.75" customHeight="1">
      <c r="A70" s="134">
        <v>63</v>
      </c>
      <c r="B70" s="134" t="s">
        <v>395</v>
      </c>
      <c r="C70" s="134" t="s">
        <v>292</v>
      </c>
      <c r="D70" s="134" t="s">
        <v>66</v>
      </c>
      <c r="E70" s="138" t="s">
        <v>9</v>
      </c>
      <c r="F70" s="139">
        <v>39753</v>
      </c>
      <c r="G70" s="140" t="s">
        <v>3</v>
      </c>
      <c r="H70" s="134" t="s">
        <v>465</v>
      </c>
      <c r="I70" s="138">
        <v>9</v>
      </c>
      <c r="J70" s="134" t="s">
        <v>471</v>
      </c>
      <c r="K70" s="140">
        <v>4</v>
      </c>
      <c r="L70" s="140">
        <v>1</v>
      </c>
      <c r="M70" s="140">
        <v>0</v>
      </c>
      <c r="N70" s="140">
        <v>0</v>
      </c>
      <c r="O70" s="140">
        <v>0</v>
      </c>
      <c r="P70" s="138">
        <v>0</v>
      </c>
      <c r="Q70" s="138">
        <v>0</v>
      </c>
      <c r="R70" s="138">
        <v>4</v>
      </c>
      <c r="S70" s="138"/>
      <c r="T70" s="138">
        <f t="shared" si="2"/>
        <v>9</v>
      </c>
      <c r="U70" s="141">
        <f t="shared" si="3"/>
        <v>14.285714285714286</v>
      </c>
      <c r="V70" s="140"/>
    </row>
    <row r="73" spans="1:22" ht="15.75" customHeight="1">
      <c r="C73" s="182" t="s">
        <v>636</v>
      </c>
      <c r="F73" s="182" t="s">
        <v>637</v>
      </c>
    </row>
    <row r="74" spans="1:22" ht="15.75" customHeight="1">
      <c r="C74" s="182" t="s">
        <v>638</v>
      </c>
      <c r="F74" s="182" t="s">
        <v>639</v>
      </c>
    </row>
    <row r="75" spans="1:22" ht="15.75" customHeight="1">
      <c r="F75" s="182" t="s">
        <v>640</v>
      </c>
    </row>
    <row r="76" spans="1:22" ht="15.75" customHeight="1">
      <c r="F76" s="182" t="s">
        <v>641</v>
      </c>
    </row>
    <row r="77" spans="1:22" ht="15.75" customHeight="1">
      <c r="F77" s="182" t="s">
        <v>642</v>
      </c>
    </row>
    <row r="78" spans="1:22" ht="15.75" customHeight="1">
      <c r="F78" s="182" t="s">
        <v>643</v>
      </c>
    </row>
    <row r="79" spans="1:22" ht="15.75" customHeight="1">
      <c r="F79" s="182" t="s">
        <v>644</v>
      </c>
    </row>
    <row r="80" spans="1:22" ht="15.75" customHeight="1">
      <c r="F80" s="182" t="s">
        <v>645</v>
      </c>
    </row>
    <row r="81" spans="6:6" ht="15.75" customHeight="1">
      <c r="F81" s="182" t="s">
        <v>646</v>
      </c>
    </row>
    <row r="82" spans="6:6" ht="15.75" customHeight="1">
      <c r="F82" s="182" t="s">
        <v>647</v>
      </c>
    </row>
    <row r="83" spans="6:6" ht="15.75" customHeight="1">
      <c r="F83" s="182" t="s">
        <v>648</v>
      </c>
    </row>
    <row r="84" spans="6:6" ht="15.75" customHeight="1">
      <c r="F84" s="182" t="s">
        <v>649</v>
      </c>
    </row>
  </sheetData>
  <sortState ref="A8:V70">
    <sortCondition descending="1" ref="T8:T70"/>
  </sortState>
  <dataValidations disablePrompts="1"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topLeftCell="A7" workbookViewId="0">
      <selection activeCell="A8" sqref="A8:V20"/>
    </sheetView>
  </sheetViews>
  <sheetFormatPr defaultColWidth="12.5703125" defaultRowHeight="12.75"/>
  <cols>
    <col min="1" max="1" width="5.85546875" customWidth="1"/>
    <col min="5" max="5" width="6.42578125" customWidth="1"/>
    <col min="6" max="6" width="12" customWidth="1"/>
    <col min="7" max="7" width="11.28515625" customWidth="1"/>
    <col min="8" max="8" width="22.42578125" customWidth="1"/>
    <col min="9" max="9" width="6.28515625" customWidth="1"/>
    <col min="10" max="10" width="32.140625" customWidth="1"/>
    <col min="11" max="11" width="4.5703125" customWidth="1"/>
    <col min="12" max="12" width="4.85546875" customWidth="1"/>
    <col min="13" max="13" width="4.5703125" customWidth="1"/>
    <col min="14" max="14" width="4.7109375" customWidth="1"/>
    <col min="15" max="15" width="4.85546875" customWidth="1"/>
    <col min="16" max="16" width="4.28515625" customWidth="1"/>
    <col min="17" max="17" width="4.42578125" customWidth="1"/>
    <col min="18" max="18" width="5.28515625" customWidth="1"/>
    <col min="19" max="19" width="4.7109375" customWidth="1"/>
  </cols>
  <sheetData>
    <row r="1" spans="1:22">
      <c r="A1" s="1" t="s">
        <v>0</v>
      </c>
      <c r="B1" s="3" t="s">
        <v>653</v>
      </c>
      <c r="C1" s="3"/>
      <c r="D1" s="3"/>
      <c r="E1" s="3"/>
      <c r="F1" s="3"/>
      <c r="G1" s="3"/>
      <c r="H1" s="7"/>
      <c r="I1" s="7"/>
      <c r="J1" s="7"/>
    </row>
    <row r="2" spans="1:22">
      <c r="A2" s="7"/>
      <c r="B2" s="5" t="s">
        <v>2</v>
      </c>
      <c r="C2" s="228" t="s">
        <v>3</v>
      </c>
      <c r="D2" s="7" t="s">
        <v>0</v>
      </c>
      <c r="E2" s="7"/>
      <c r="F2" s="7"/>
      <c r="G2" s="7"/>
      <c r="H2" s="7"/>
      <c r="I2" s="7"/>
      <c r="J2" s="7"/>
    </row>
    <row r="3" spans="1:22">
      <c r="A3" s="7"/>
      <c r="B3" s="5" t="s">
        <v>4</v>
      </c>
      <c r="C3" s="7" t="s">
        <v>5</v>
      </c>
      <c r="D3" s="7"/>
      <c r="E3" s="7"/>
      <c r="F3" s="7"/>
      <c r="G3" s="7"/>
      <c r="H3" s="7"/>
      <c r="I3" s="7"/>
      <c r="J3" s="7"/>
    </row>
    <row r="4" spans="1:22">
      <c r="A4" s="7"/>
      <c r="B4" s="5" t="s">
        <v>6</v>
      </c>
      <c r="C4" s="7">
        <v>10</v>
      </c>
      <c r="D4" s="7"/>
      <c r="E4" s="7"/>
      <c r="F4" s="7"/>
      <c r="G4" s="7"/>
      <c r="H4" s="7"/>
      <c r="I4" s="7"/>
      <c r="J4" s="7"/>
    </row>
    <row r="5" spans="1:22">
      <c r="A5" s="7"/>
      <c r="B5" s="8" t="s">
        <v>7</v>
      </c>
      <c r="C5" s="7">
        <v>75</v>
      </c>
      <c r="D5" s="7"/>
      <c r="E5" s="7"/>
      <c r="F5" s="9"/>
      <c r="G5" s="7"/>
      <c r="H5" s="7"/>
      <c r="I5" s="7"/>
      <c r="J5" s="7"/>
    </row>
    <row r="6" spans="1:22">
      <c r="A6" s="93"/>
      <c r="B6" s="93"/>
      <c r="C6" s="93"/>
      <c r="D6" s="93"/>
      <c r="E6" s="93"/>
      <c r="F6" s="94"/>
      <c r="G6" s="93"/>
      <c r="H6" s="93"/>
      <c r="I6" s="33"/>
      <c r="J6" s="93"/>
      <c r="K6" s="14"/>
      <c r="L6" s="33"/>
    </row>
    <row r="7" spans="1:22" ht="51">
      <c r="A7" s="40" t="s">
        <v>10</v>
      </c>
      <c r="B7" s="40" t="s">
        <v>11</v>
      </c>
      <c r="C7" s="40" t="s">
        <v>12</v>
      </c>
      <c r="D7" s="40" t="s">
        <v>13</v>
      </c>
      <c r="E7" s="40" t="s">
        <v>14</v>
      </c>
      <c r="F7" s="40" t="s">
        <v>15</v>
      </c>
      <c r="G7" s="40" t="s">
        <v>16</v>
      </c>
      <c r="H7" s="40" t="s">
        <v>17</v>
      </c>
      <c r="I7" s="40" t="s">
        <v>6</v>
      </c>
      <c r="J7" s="40" t="s">
        <v>18</v>
      </c>
      <c r="K7" s="35">
        <v>1</v>
      </c>
      <c r="L7" s="35">
        <v>2</v>
      </c>
      <c r="M7" s="35">
        <v>3</v>
      </c>
      <c r="N7" s="35">
        <v>4</v>
      </c>
      <c r="O7" s="35">
        <v>5</v>
      </c>
      <c r="P7" s="35">
        <v>6</v>
      </c>
      <c r="Q7" s="35">
        <v>7</v>
      </c>
      <c r="R7" s="35">
        <v>8</v>
      </c>
      <c r="S7" s="35">
        <v>9</v>
      </c>
      <c r="T7" s="40" t="s">
        <v>20</v>
      </c>
      <c r="U7" s="35" t="s">
        <v>160</v>
      </c>
      <c r="V7" s="40" t="s">
        <v>19</v>
      </c>
    </row>
    <row r="8" spans="1:22">
      <c r="A8" s="237">
        <v>1</v>
      </c>
      <c r="B8" s="238" t="s">
        <v>519</v>
      </c>
      <c r="C8" s="238" t="s">
        <v>25</v>
      </c>
      <c r="D8" s="238" t="s">
        <v>125</v>
      </c>
      <c r="E8" s="129" t="s">
        <v>9</v>
      </c>
      <c r="F8" s="239">
        <v>39248</v>
      </c>
      <c r="G8" s="130" t="s">
        <v>3</v>
      </c>
      <c r="H8" s="224" t="s">
        <v>466</v>
      </c>
      <c r="I8" s="131">
        <v>10</v>
      </c>
      <c r="J8" s="240" t="s">
        <v>472</v>
      </c>
      <c r="K8" s="132">
        <v>5</v>
      </c>
      <c r="L8" s="132">
        <v>2</v>
      </c>
      <c r="M8" s="132">
        <v>4</v>
      </c>
      <c r="N8" s="132">
        <v>6</v>
      </c>
      <c r="O8" s="132">
        <v>9</v>
      </c>
      <c r="P8" s="132">
        <v>12</v>
      </c>
      <c r="Q8" s="132">
        <v>9</v>
      </c>
      <c r="R8" s="132">
        <v>12</v>
      </c>
      <c r="S8" s="132">
        <v>7</v>
      </c>
      <c r="T8" s="131">
        <f t="shared" ref="T8:T56" si="0">SUM(K8:S8)</f>
        <v>66</v>
      </c>
      <c r="U8" s="241">
        <f t="shared" ref="U8:U56" si="1">T8*100/75</f>
        <v>88</v>
      </c>
      <c r="V8" s="242" t="s">
        <v>652</v>
      </c>
    </row>
    <row r="9" spans="1:22">
      <c r="A9" s="237">
        <v>2</v>
      </c>
      <c r="B9" s="238" t="s">
        <v>483</v>
      </c>
      <c r="C9" s="238" t="s">
        <v>484</v>
      </c>
      <c r="D9" s="238" t="s">
        <v>49</v>
      </c>
      <c r="E9" s="129" t="s">
        <v>363</v>
      </c>
      <c r="F9" s="243">
        <v>39414</v>
      </c>
      <c r="G9" s="130" t="s">
        <v>3</v>
      </c>
      <c r="H9" s="212" t="s">
        <v>343</v>
      </c>
      <c r="I9" s="129">
        <v>10</v>
      </c>
      <c r="J9" s="212" t="s">
        <v>469</v>
      </c>
      <c r="K9" s="132">
        <v>3</v>
      </c>
      <c r="L9" s="132">
        <v>1</v>
      </c>
      <c r="M9" s="132">
        <v>6</v>
      </c>
      <c r="N9" s="132">
        <v>6</v>
      </c>
      <c r="O9" s="132">
        <v>7</v>
      </c>
      <c r="P9" s="132">
        <v>11</v>
      </c>
      <c r="Q9" s="132">
        <v>9</v>
      </c>
      <c r="R9" s="132">
        <v>9</v>
      </c>
      <c r="S9" s="132">
        <v>13</v>
      </c>
      <c r="T9" s="131">
        <f t="shared" si="0"/>
        <v>65</v>
      </c>
      <c r="U9" s="241">
        <f t="shared" si="1"/>
        <v>86.666666666666671</v>
      </c>
      <c r="V9" s="242" t="s">
        <v>655</v>
      </c>
    </row>
    <row r="10" spans="1:22" ht="25.5">
      <c r="A10" s="237">
        <v>3</v>
      </c>
      <c r="B10" s="238" t="s">
        <v>628</v>
      </c>
      <c r="C10" s="238" t="s">
        <v>330</v>
      </c>
      <c r="D10" s="238" t="s">
        <v>518</v>
      </c>
      <c r="E10" s="129" t="s">
        <v>9</v>
      </c>
      <c r="F10" s="244">
        <v>39339</v>
      </c>
      <c r="G10" s="130" t="s">
        <v>3</v>
      </c>
      <c r="H10" s="245" t="s">
        <v>336</v>
      </c>
      <c r="I10" s="246">
        <v>10</v>
      </c>
      <c r="J10" s="245" t="s">
        <v>353</v>
      </c>
      <c r="K10" s="132">
        <v>5</v>
      </c>
      <c r="L10" s="132">
        <v>0.5</v>
      </c>
      <c r="M10" s="132">
        <v>6</v>
      </c>
      <c r="N10" s="132">
        <v>6</v>
      </c>
      <c r="O10" s="132">
        <v>4</v>
      </c>
      <c r="P10" s="132">
        <v>12</v>
      </c>
      <c r="Q10" s="132">
        <v>9</v>
      </c>
      <c r="R10" s="132">
        <v>1</v>
      </c>
      <c r="S10" s="132">
        <v>16</v>
      </c>
      <c r="T10" s="131">
        <f t="shared" si="0"/>
        <v>59.5</v>
      </c>
      <c r="U10" s="241">
        <f t="shared" si="1"/>
        <v>79.333333333333329</v>
      </c>
      <c r="V10" s="242" t="s">
        <v>655</v>
      </c>
    </row>
    <row r="11" spans="1:22" ht="38.25">
      <c r="A11" s="237">
        <v>4</v>
      </c>
      <c r="B11" s="238" t="s">
        <v>100</v>
      </c>
      <c r="C11" s="238" t="s">
        <v>300</v>
      </c>
      <c r="D11" s="238" t="s">
        <v>485</v>
      </c>
      <c r="E11" s="129" t="s">
        <v>363</v>
      </c>
      <c r="F11" s="243">
        <v>39361</v>
      </c>
      <c r="G11" s="130" t="s">
        <v>3</v>
      </c>
      <c r="H11" s="214" t="s">
        <v>550</v>
      </c>
      <c r="I11" s="129">
        <v>10</v>
      </c>
      <c r="J11" s="214" t="s">
        <v>173</v>
      </c>
      <c r="K11" s="132">
        <v>1</v>
      </c>
      <c r="L11" s="132">
        <v>1</v>
      </c>
      <c r="M11" s="132">
        <v>4</v>
      </c>
      <c r="N11" s="132">
        <v>6</v>
      </c>
      <c r="O11" s="132">
        <v>4</v>
      </c>
      <c r="P11" s="132">
        <v>10</v>
      </c>
      <c r="Q11" s="132">
        <v>9</v>
      </c>
      <c r="R11" s="132">
        <v>11</v>
      </c>
      <c r="S11" s="132">
        <v>13</v>
      </c>
      <c r="T11" s="131">
        <f t="shared" si="0"/>
        <v>59</v>
      </c>
      <c r="U11" s="241">
        <f t="shared" si="1"/>
        <v>78.666666666666671</v>
      </c>
      <c r="V11" s="242" t="s">
        <v>655</v>
      </c>
    </row>
    <row r="12" spans="1:22" ht="25.5">
      <c r="A12" s="237">
        <v>5</v>
      </c>
      <c r="B12" s="238" t="s">
        <v>491</v>
      </c>
      <c r="C12" s="238" t="s">
        <v>312</v>
      </c>
      <c r="D12" s="238" t="s">
        <v>259</v>
      </c>
      <c r="E12" s="129" t="s">
        <v>363</v>
      </c>
      <c r="F12" s="247">
        <v>39696</v>
      </c>
      <c r="G12" s="130" t="s">
        <v>3</v>
      </c>
      <c r="H12" s="42" t="s">
        <v>336</v>
      </c>
      <c r="I12" s="131">
        <v>10</v>
      </c>
      <c r="J12" s="245" t="s">
        <v>353</v>
      </c>
      <c r="K12" s="132">
        <v>5</v>
      </c>
      <c r="L12" s="132">
        <v>2</v>
      </c>
      <c r="M12" s="132">
        <v>4</v>
      </c>
      <c r="N12" s="132">
        <v>6</v>
      </c>
      <c r="O12" s="132">
        <v>4</v>
      </c>
      <c r="P12" s="132">
        <v>10</v>
      </c>
      <c r="Q12" s="132">
        <v>9</v>
      </c>
      <c r="R12" s="132">
        <v>0</v>
      </c>
      <c r="S12" s="132">
        <v>16</v>
      </c>
      <c r="T12" s="131">
        <f t="shared" si="0"/>
        <v>56</v>
      </c>
      <c r="U12" s="241">
        <f t="shared" si="1"/>
        <v>74.666666666666671</v>
      </c>
      <c r="V12" s="242" t="s">
        <v>655</v>
      </c>
    </row>
    <row r="13" spans="1:22">
      <c r="A13" s="237">
        <v>6</v>
      </c>
      <c r="B13" s="238" t="s">
        <v>236</v>
      </c>
      <c r="C13" s="238" t="s">
        <v>36</v>
      </c>
      <c r="D13" s="238" t="s">
        <v>294</v>
      </c>
      <c r="E13" s="129" t="s">
        <v>363</v>
      </c>
      <c r="F13" s="239">
        <v>39441</v>
      </c>
      <c r="G13" s="130" t="s">
        <v>3</v>
      </c>
      <c r="H13" s="224" t="s">
        <v>466</v>
      </c>
      <c r="I13" s="131">
        <v>10</v>
      </c>
      <c r="J13" s="240" t="s">
        <v>472</v>
      </c>
      <c r="K13" s="132">
        <v>2</v>
      </c>
      <c r="L13" s="132">
        <v>1</v>
      </c>
      <c r="M13" s="132">
        <v>6</v>
      </c>
      <c r="N13" s="132">
        <v>4</v>
      </c>
      <c r="O13" s="132">
        <v>2</v>
      </c>
      <c r="P13" s="132">
        <v>9</v>
      </c>
      <c r="Q13" s="132">
        <v>10</v>
      </c>
      <c r="R13" s="132">
        <v>10</v>
      </c>
      <c r="S13" s="132">
        <v>11</v>
      </c>
      <c r="T13" s="131">
        <f t="shared" si="0"/>
        <v>55</v>
      </c>
      <c r="U13" s="241">
        <f t="shared" si="1"/>
        <v>73.333333333333329</v>
      </c>
      <c r="V13" s="242" t="s">
        <v>655</v>
      </c>
    </row>
    <row r="14" spans="1:22" ht="25.5">
      <c r="A14" s="237">
        <v>7</v>
      </c>
      <c r="B14" s="238" t="s">
        <v>500</v>
      </c>
      <c r="C14" s="238" t="s">
        <v>60</v>
      </c>
      <c r="D14" s="238" t="s">
        <v>501</v>
      </c>
      <c r="E14" s="129" t="s">
        <v>363</v>
      </c>
      <c r="F14" s="248">
        <v>39281</v>
      </c>
      <c r="G14" s="130" t="s">
        <v>3</v>
      </c>
      <c r="H14" s="42" t="s">
        <v>336</v>
      </c>
      <c r="I14" s="131">
        <v>10</v>
      </c>
      <c r="J14" s="245" t="s">
        <v>353</v>
      </c>
      <c r="K14" s="132">
        <v>1</v>
      </c>
      <c r="L14" s="132">
        <v>2</v>
      </c>
      <c r="M14" s="132">
        <v>6</v>
      </c>
      <c r="N14" s="132">
        <v>6</v>
      </c>
      <c r="O14" s="132">
        <v>4</v>
      </c>
      <c r="P14" s="132">
        <v>12</v>
      </c>
      <c r="Q14" s="132">
        <v>9</v>
      </c>
      <c r="R14" s="132">
        <v>0</v>
      </c>
      <c r="S14" s="132">
        <v>13</v>
      </c>
      <c r="T14" s="131">
        <f t="shared" si="0"/>
        <v>53</v>
      </c>
      <c r="U14" s="241">
        <f t="shared" si="1"/>
        <v>70.666666666666671</v>
      </c>
      <c r="V14" s="242" t="s">
        <v>655</v>
      </c>
    </row>
    <row r="15" spans="1:22">
      <c r="A15" s="237">
        <v>8</v>
      </c>
      <c r="B15" s="238" t="s">
        <v>494</v>
      </c>
      <c r="C15" s="238" t="s">
        <v>495</v>
      </c>
      <c r="D15" s="238" t="s">
        <v>370</v>
      </c>
      <c r="E15" s="129" t="s">
        <v>363</v>
      </c>
      <c r="F15" s="247">
        <v>39458</v>
      </c>
      <c r="G15" s="130" t="s">
        <v>3</v>
      </c>
      <c r="H15" s="42" t="s">
        <v>192</v>
      </c>
      <c r="I15" s="131">
        <v>10</v>
      </c>
      <c r="J15" s="249" t="s">
        <v>620</v>
      </c>
      <c r="K15" s="132">
        <v>2</v>
      </c>
      <c r="L15" s="132">
        <v>1</v>
      </c>
      <c r="M15" s="132">
        <v>4</v>
      </c>
      <c r="N15" s="132">
        <v>4</v>
      </c>
      <c r="O15" s="132">
        <v>4</v>
      </c>
      <c r="P15" s="132">
        <v>7</v>
      </c>
      <c r="Q15" s="132">
        <v>9</v>
      </c>
      <c r="R15" s="132">
        <v>10</v>
      </c>
      <c r="S15" s="132">
        <v>12</v>
      </c>
      <c r="T15" s="131">
        <f t="shared" si="0"/>
        <v>53</v>
      </c>
      <c r="U15" s="241">
        <f t="shared" si="1"/>
        <v>70.666666666666671</v>
      </c>
      <c r="V15" s="242" t="s">
        <v>655</v>
      </c>
    </row>
    <row r="16" spans="1:22">
      <c r="A16" s="237">
        <v>9</v>
      </c>
      <c r="B16" s="238" t="s">
        <v>492</v>
      </c>
      <c r="C16" s="238" t="s">
        <v>493</v>
      </c>
      <c r="D16" s="238" t="s">
        <v>125</v>
      </c>
      <c r="E16" s="129" t="s">
        <v>9</v>
      </c>
      <c r="F16" s="239">
        <v>39253</v>
      </c>
      <c r="G16" s="130" t="s">
        <v>3</v>
      </c>
      <c r="H16" s="224" t="s">
        <v>466</v>
      </c>
      <c r="I16" s="131">
        <v>10</v>
      </c>
      <c r="J16" s="240" t="s">
        <v>469</v>
      </c>
      <c r="K16" s="132">
        <v>3</v>
      </c>
      <c r="L16" s="132">
        <v>2</v>
      </c>
      <c r="M16" s="132">
        <v>6</v>
      </c>
      <c r="N16" s="132">
        <v>6</v>
      </c>
      <c r="O16" s="132">
        <v>7</v>
      </c>
      <c r="P16" s="132">
        <v>12</v>
      </c>
      <c r="Q16" s="132">
        <v>9</v>
      </c>
      <c r="R16" s="132">
        <v>0</v>
      </c>
      <c r="S16" s="132">
        <v>5</v>
      </c>
      <c r="T16" s="131">
        <f t="shared" si="0"/>
        <v>50</v>
      </c>
      <c r="U16" s="241">
        <f t="shared" si="1"/>
        <v>66.666666666666671</v>
      </c>
      <c r="V16" s="242" t="s">
        <v>655</v>
      </c>
    </row>
    <row r="17" spans="1:22" ht="38.25">
      <c r="A17" s="237">
        <v>10</v>
      </c>
      <c r="B17" s="238" t="s">
        <v>508</v>
      </c>
      <c r="C17" s="238" t="s">
        <v>70</v>
      </c>
      <c r="D17" s="238" t="s">
        <v>509</v>
      </c>
      <c r="E17" s="129" t="s">
        <v>363</v>
      </c>
      <c r="F17" s="248">
        <v>39455</v>
      </c>
      <c r="G17" s="130" t="s">
        <v>3</v>
      </c>
      <c r="H17" s="42" t="s">
        <v>334</v>
      </c>
      <c r="I17" s="131">
        <v>10</v>
      </c>
      <c r="J17" s="250" t="s">
        <v>172</v>
      </c>
      <c r="K17" s="132">
        <v>0</v>
      </c>
      <c r="L17" s="132">
        <v>0.5</v>
      </c>
      <c r="M17" s="132">
        <v>4</v>
      </c>
      <c r="N17" s="132">
        <v>4</v>
      </c>
      <c r="O17" s="132">
        <v>9</v>
      </c>
      <c r="P17" s="132">
        <v>4</v>
      </c>
      <c r="Q17" s="132">
        <v>5</v>
      </c>
      <c r="R17" s="132">
        <v>7</v>
      </c>
      <c r="S17" s="132">
        <v>16</v>
      </c>
      <c r="T17" s="131">
        <f t="shared" si="0"/>
        <v>49.5</v>
      </c>
      <c r="U17" s="241">
        <f t="shared" si="1"/>
        <v>66</v>
      </c>
      <c r="V17" s="242" t="s">
        <v>655</v>
      </c>
    </row>
    <row r="18" spans="1:22" ht="25.5">
      <c r="A18" s="237">
        <v>11</v>
      </c>
      <c r="B18" s="238" t="s">
        <v>520</v>
      </c>
      <c r="C18" s="238" t="s">
        <v>521</v>
      </c>
      <c r="D18" s="238" t="s">
        <v>458</v>
      </c>
      <c r="E18" s="129" t="s">
        <v>9</v>
      </c>
      <c r="F18" s="247">
        <v>39516</v>
      </c>
      <c r="G18" s="130" t="s">
        <v>3</v>
      </c>
      <c r="H18" s="42" t="s">
        <v>183</v>
      </c>
      <c r="I18" s="131">
        <v>10</v>
      </c>
      <c r="J18" s="249" t="s">
        <v>473</v>
      </c>
      <c r="K18" s="132">
        <v>3</v>
      </c>
      <c r="L18" s="132">
        <v>2</v>
      </c>
      <c r="M18" s="132">
        <v>4</v>
      </c>
      <c r="N18" s="132">
        <v>6</v>
      </c>
      <c r="O18" s="132">
        <v>2</v>
      </c>
      <c r="P18" s="132">
        <v>12</v>
      </c>
      <c r="Q18" s="132">
        <v>9</v>
      </c>
      <c r="R18" s="132">
        <v>11</v>
      </c>
      <c r="S18" s="132">
        <v>0</v>
      </c>
      <c r="T18" s="131">
        <f t="shared" si="0"/>
        <v>49</v>
      </c>
      <c r="U18" s="241">
        <f t="shared" si="1"/>
        <v>65.333333333333329</v>
      </c>
      <c r="V18" s="242" t="s">
        <v>655</v>
      </c>
    </row>
    <row r="19" spans="1:22">
      <c r="A19" s="237">
        <v>12</v>
      </c>
      <c r="B19" s="238" t="s">
        <v>660</v>
      </c>
      <c r="C19" s="238" t="s">
        <v>153</v>
      </c>
      <c r="D19" s="238" t="s">
        <v>661</v>
      </c>
      <c r="E19" s="129" t="s">
        <v>9</v>
      </c>
      <c r="F19" s="251">
        <v>39265</v>
      </c>
      <c r="G19" s="130" t="s">
        <v>3</v>
      </c>
      <c r="H19" s="224" t="s">
        <v>466</v>
      </c>
      <c r="I19" s="131">
        <v>10</v>
      </c>
      <c r="J19" s="245" t="s">
        <v>662</v>
      </c>
      <c r="K19" s="132">
        <v>4</v>
      </c>
      <c r="L19" s="132">
        <v>2</v>
      </c>
      <c r="M19" s="132">
        <v>6</v>
      </c>
      <c r="N19" s="132">
        <v>6</v>
      </c>
      <c r="O19" s="132">
        <v>0</v>
      </c>
      <c r="P19" s="132">
        <v>12</v>
      </c>
      <c r="Q19" s="132">
        <v>9</v>
      </c>
      <c r="R19" s="132">
        <v>2</v>
      </c>
      <c r="S19" s="132">
        <v>7</v>
      </c>
      <c r="T19" s="131">
        <f t="shared" si="0"/>
        <v>48</v>
      </c>
      <c r="U19" s="241">
        <f t="shared" si="1"/>
        <v>64</v>
      </c>
      <c r="V19" s="242" t="s">
        <v>655</v>
      </c>
    </row>
    <row r="20" spans="1:22" ht="25.5">
      <c r="A20" s="237">
        <v>13</v>
      </c>
      <c r="B20" s="238" t="s">
        <v>522</v>
      </c>
      <c r="C20" s="238" t="s">
        <v>321</v>
      </c>
      <c r="D20" s="238" t="s">
        <v>49</v>
      </c>
      <c r="E20" s="129" t="s">
        <v>363</v>
      </c>
      <c r="F20" s="247">
        <v>39183</v>
      </c>
      <c r="G20" s="130" t="s">
        <v>3</v>
      </c>
      <c r="H20" s="42" t="s">
        <v>552</v>
      </c>
      <c r="I20" s="131">
        <v>10</v>
      </c>
      <c r="J20" s="249" t="s">
        <v>358</v>
      </c>
      <c r="K20" s="132">
        <v>4</v>
      </c>
      <c r="L20" s="132">
        <v>2</v>
      </c>
      <c r="M20" s="132">
        <v>6</v>
      </c>
      <c r="N20" s="132">
        <v>6</v>
      </c>
      <c r="O20" s="132">
        <v>2</v>
      </c>
      <c r="P20" s="132">
        <v>6</v>
      </c>
      <c r="Q20" s="132">
        <v>6</v>
      </c>
      <c r="R20" s="132">
        <v>0</v>
      </c>
      <c r="S20" s="132">
        <v>16</v>
      </c>
      <c r="T20" s="131">
        <f t="shared" si="0"/>
        <v>48</v>
      </c>
      <c r="U20" s="241">
        <f t="shared" si="1"/>
        <v>64</v>
      </c>
      <c r="V20" s="242" t="s">
        <v>655</v>
      </c>
    </row>
    <row r="21" spans="1:22" ht="25.5">
      <c r="A21" s="72">
        <v>14</v>
      </c>
      <c r="B21" s="233" t="s">
        <v>513</v>
      </c>
      <c r="C21" s="133" t="s">
        <v>545</v>
      </c>
      <c r="D21" s="133" t="s">
        <v>61</v>
      </c>
      <c r="E21" s="73" t="s">
        <v>363</v>
      </c>
      <c r="F21" s="64">
        <v>39186</v>
      </c>
      <c r="G21" s="74" t="s">
        <v>3</v>
      </c>
      <c r="H21" s="70" t="s">
        <v>337</v>
      </c>
      <c r="I21" s="49">
        <v>10</v>
      </c>
      <c r="J21" s="235" t="s">
        <v>622</v>
      </c>
      <c r="K21" s="34">
        <v>2</v>
      </c>
      <c r="L21" s="34">
        <v>0.5</v>
      </c>
      <c r="M21" s="34">
        <v>2</v>
      </c>
      <c r="N21" s="34">
        <v>0</v>
      </c>
      <c r="O21" s="34">
        <v>7</v>
      </c>
      <c r="P21" s="34">
        <v>6</v>
      </c>
      <c r="Q21" s="34">
        <v>0</v>
      </c>
      <c r="R21" s="34">
        <v>12</v>
      </c>
      <c r="S21" s="34">
        <v>16</v>
      </c>
      <c r="T21" s="49">
        <f t="shared" si="0"/>
        <v>45.5</v>
      </c>
      <c r="U21" s="234">
        <f t="shared" si="1"/>
        <v>60.666666666666664</v>
      </c>
      <c r="V21" s="34"/>
    </row>
    <row r="22" spans="1:22" ht="25.5">
      <c r="A22" s="72">
        <v>15</v>
      </c>
      <c r="B22" s="233" t="s">
        <v>82</v>
      </c>
      <c r="C22" s="133" t="s">
        <v>98</v>
      </c>
      <c r="D22" s="133" t="s">
        <v>516</v>
      </c>
      <c r="E22" s="73" t="s">
        <v>363</v>
      </c>
      <c r="F22" s="63">
        <v>39341</v>
      </c>
      <c r="G22" s="74" t="s">
        <v>3</v>
      </c>
      <c r="H22" s="76" t="s">
        <v>336</v>
      </c>
      <c r="I22" s="49">
        <v>10</v>
      </c>
      <c r="J22" s="52" t="s">
        <v>353</v>
      </c>
      <c r="K22" s="34">
        <v>5</v>
      </c>
      <c r="L22" s="34">
        <v>2</v>
      </c>
      <c r="M22" s="34">
        <v>4</v>
      </c>
      <c r="N22" s="34">
        <v>0</v>
      </c>
      <c r="O22" s="34">
        <v>4</v>
      </c>
      <c r="P22" s="34">
        <v>11</v>
      </c>
      <c r="Q22" s="34">
        <v>9</v>
      </c>
      <c r="R22" s="34">
        <v>0</v>
      </c>
      <c r="S22" s="34">
        <v>10</v>
      </c>
      <c r="T22" s="49">
        <f t="shared" si="0"/>
        <v>45</v>
      </c>
      <c r="U22" s="234">
        <f t="shared" si="1"/>
        <v>60</v>
      </c>
      <c r="V22" s="34"/>
    </row>
    <row r="23" spans="1:22">
      <c r="A23" s="72">
        <v>16</v>
      </c>
      <c r="B23" s="233" t="s">
        <v>505</v>
      </c>
      <c r="C23" s="133" t="s">
        <v>78</v>
      </c>
      <c r="D23" s="133" t="s">
        <v>242</v>
      </c>
      <c r="E23" s="73" t="s">
        <v>363</v>
      </c>
      <c r="F23" s="56">
        <v>39278</v>
      </c>
      <c r="G23" s="74" t="s">
        <v>3</v>
      </c>
      <c r="H23" s="76" t="s">
        <v>192</v>
      </c>
      <c r="I23" s="49">
        <v>10</v>
      </c>
      <c r="J23" s="122" t="s">
        <v>620</v>
      </c>
      <c r="K23" s="34">
        <v>0</v>
      </c>
      <c r="L23" s="34">
        <v>1</v>
      </c>
      <c r="M23" s="34">
        <v>4</v>
      </c>
      <c r="N23" s="34">
        <v>2</v>
      </c>
      <c r="O23" s="34">
        <v>7</v>
      </c>
      <c r="P23" s="34">
        <v>6</v>
      </c>
      <c r="Q23" s="34">
        <v>4</v>
      </c>
      <c r="R23" s="34">
        <v>10</v>
      </c>
      <c r="S23" s="34">
        <v>11</v>
      </c>
      <c r="T23" s="49">
        <f t="shared" si="0"/>
        <v>45</v>
      </c>
      <c r="U23" s="234">
        <f t="shared" si="1"/>
        <v>60</v>
      </c>
      <c r="V23" s="34"/>
    </row>
    <row r="24" spans="1:22">
      <c r="A24" s="72">
        <v>17</v>
      </c>
      <c r="B24" s="233" t="s">
        <v>486</v>
      </c>
      <c r="C24" s="133" t="s">
        <v>487</v>
      </c>
      <c r="D24" s="133" t="s">
        <v>46</v>
      </c>
      <c r="E24" s="73" t="s">
        <v>363</v>
      </c>
      <c r="F24" s="64">
        <v>39335</v>
      </c>
      <c r="G24" s="74" t="s">
        <v>3</v>
      </c>
      <c r="H24" s="76" t="s">
        <v>192</v>
      </c>
      <c r="I24" s="49">
        <v>10</v>
      </c>
      <c r="J24" s="122" t="s">
        <v>620</v>
      </c>
      <c r="K24" s="34">
        <v>1</v>
      </c>
      <c r="L24" s="34">
        <v>0</v>
      </c>
      <c r="M24" s="34">
        <v>2</v>
      </c>
      <c r="N24" s="34">
        <v>2</v>
      </c>
      <c r="O24" s="34">
        <v>7</v>
      </c>
      <c r="P24" s="34">
        <v>6</v>
      </c>
      <c r="Q24" s="34">
        <v>7</v>
      </c>
      <c r="R24" s="34">
        <v>9</v>
      </c>
      <c r="S24" s="34">
        <v>11</v>
      </c>
      <c r="T24" s="49">
        <f t="shared" si="0"/>
        <v>45</v>
      </c>
      <c r="U24" s="234">
        <f t="shared" si="1"/>
        <v>60</v>
      </c>
      <c r="V24" s="34"/>
    </row>
    <row r="25" spans="1:22" ht="25.5">
      <c r="A25" s="72">
        <v>18</v>
      </c>
      <c r="B25" s="233" t="s">
        <v>507</v>
      </c>
      <c r="C25" s="133" t="s">
        <v>430</v>
      </c>
      <c r="D25" s="133" t="s">
        <v>46</v>
      </c>
      <c r="E25" s="73" t="s">
        <v>363</v>
      </c>
      <c r="F25" s="61">
        <v>39287</v>
      </c>
      <c r="G25" s="74" t="s">
        <v>3</v>
      </c>
      <c r="H25" s="76" t="s">
        <v>336</v>
      </c>
      <c r="I25" s="49">
        <v>10</v>
      </c>
      <c r="J25" s="52" t="s">
        <v>353</v>
      </c>
      <c r="K25" s="34">
        <v>5</v>
      </c>
      <c r="L25" s="34">
        <v>2</v>
      </c>
      <c r="M25" s="34">
        <v>6</v>
      </c>
      <c r="N25" s="34">
        <v>6</v>
      </c>
      <c r="O25" s="34">
        <v>4</v>
      </c>
      <c r="P25" s="34">
        <v>12</v>
      </c>
      <c r="Q25" s="34">
        <v>0</v>
      </c>
      <c r="R25" s="34">
        <v>2</v>
      </c>
      <c r="S25" s="34">
        <v>7</v>
      </c>
      <c r="T25" s="49">
        <f t="shared" si="0"/>
        <v>44</v>
      </c>
      <c r="U25" s="234">
        <f t="shared" si="1"/>
        <v>58.666666666666664</v>
      </c>
      <c r="V25" s="34"/>
    </row>
    <row r="26" spans="1:22" s="127" customFormat="1">
      <c r="A26" s="72">
        <v>19</v>
      </c>
      <c r="B26" s="233" t="s">
        <v>496</v>
      </c>
      <c r="C26" s="133" t="s">
        <v>89</v>
      </c>
      <c r="D26" s="133" t="s">
        <v>502</v>
      </c>
      <c r="E26" s="73" t="s">
        <v>363</v>
      </c>
      <c r="F26" s="63">
        <v>39370</v>
      </c>
      <c r="G26" s="74" t="s">
        <v>3</v>
      </c>
      <c r="H26" s="77" t="s">
        <v>466</v>
      </c>
      <c r="I26" s="49">
        <v>10</v>
      </c>
      <c r="J26" s="86" t="s">
        <v>472</v>
      </c>
      <c r="K26" s="34">
        <v>1</v>
      </c>
      <c r="L26" s="34">
        <v>1</v>
      </c>
      <c r="M26" s="34">
        <v>0</v>
      </c>
      <c r="N26" s="34">
        <v>4</v>
      </c>
      <c r="O26" s="34">
        <v>7</v>
      </c>
      <c r="P26" s="34">
        <v>8</v>
      </c>
      <c r="Q26" s="34">
        <v>8</v>
      </c>
      <c r="R26" s="34">
        <v>6</v>
      </c>
      <c r="S26" s="34">
        <v>9</v>
      </c>
      <c r="T26" s="49">
        <f t="shared" si="0"/>
        <v>44</v>
      </c>
      <c r="U26" s="234">
        <f t="shared" si="1"/>
        <v>58.666666666666664</v>
      </c>
      <c r="V26" s="34"/>
    </row>
    <row r="27" spans="1:22">
      <c r="A27" s="72">
        <v>20</v>
      </c>
      <c r="B27" s="233" t="s">
        <v>514</v>
      </c>
      <c r="C27" s="133" t="s">
        <v>515</v>
      </c>
      <c r="D27" s="133" t="s">
        <v>88</v>
      </c>
      <c r="E27" s="73" t="s">
        <v>363</v>
      </c>
      <c r="F27" s="88">
        <v>39405</v>
      </c>
      <c r="G27" s="74" t="s">
        <v>3</v>
      </c>
      <c r="H27" s="77" t="s">
        <v>466</v>
      </c>
      <c r="I27" s="49">
        <v>10</v>
      </c>
      <c r="J27" s="86" t="s">
        <v>472</v>
      </c>
      <c r="K27" s="34">
        <v>4</v>
      </c>
      <c r="L27" s="34">
        <v>1</v>
      </c>
      <c r="M27" s="34">
        <v>4</v>
      </c>
      <c r="N27" s="34">
        <v>2</v>
      </c>
      <c r="O27" s="34">
        <v>0</v>
      </c>
      <c r="P27" s="34">
        <v>6</v>
      </c>
      <c r="Q27" s="34">
        <v>8</v>
      </c>
      <c r="R27" s="34">
        <v>7</v>
      </c>
      <c r="S27" s="34">
        <v>11</v>
      </c>
      <c r="T27" s="49">
        <f t="shared" si="0"/>
        <v>43</v>
      </c>
      <c r="U27" s="234">
        <f t="shared" si="1"/>
        <v>57.333333333333336</v>
      </c>
      <c r="V27" s="34"/>
    </row>
    <row r="28" spans="1:22">
      <c r="A28" s="72">
        <v>21</v>
      </c>
      <c r="B28" s="233" t="s">
        <v>517</v>
      </c>
      <c r="C28" s="133" t="s">
        <v>402</v>
      </c>
      <c r="D28" s="133" t="s">
        <v>210</v>
      </c>
      <c r="E28" s="73" t="s">
        <v>363</v>
      </c>
      <c r="F28" s="90">
        <v>39282</v>
      </c>
      <c r="G28" s="74" t="s">
        <v>3</v>
      </c>
      <c r="H28" s="128" t="s">
        <v>193</v>
      </c>
      <c r="I28" s="49">
        <v>10</v>
      </c>
      <c r="J28" s="75" t="s">
        <v>623</v>
      </c>
      <c r="K28" s="34">
        <v>0</v>
      </c>
      <c r="L28" s="34">
        <v>0.5</v>
      </c>
      <c r="M28" s="34">
        <v>0</v>
      </c>
      <c r="N28" s="34">
        <v>4</v>
      </c>
      <c r="O28" s="34">
        <v>7</v>
      </c>
      <c r="P28" s="34">
        <v>6</v>
      </c>
      <c r="Q28" s="34">
        <v>0</v>
      </c>
      <c r="R28" s="34">
        <v>8</v>
      </c>
      <c r="S28" s="34">
        <v>16</v>
      </c>
      <c r="T28" s="49">
        <f t="shared" si="0"/>
        <v>41.5</v>
      </c>
      <c r="U28" s="234">
        <f t="shared" si="1"/>
        <v>55.333333333333336</v>
      </c>
      <c r="V28" s="34"/>
    </row>
    <row r="29" spans="1:22" ht="25.5">
      <c r="A29" s="72">
        <v>22</v>
      </c>
      <c r="B29" s="233" t="s">
        <v>540</v>
      </c>
      <c r="C29" s="133" t="s">
        <v>541</v>
      </c>
      <c r="D29" s="133" t="s">
        <v>133</v>
      </c>
      <c r="E29" s="73" t="s">
        <v>9</v>
      </c>
      <c r="F29" s="63">
        <v>39693</v>
      </c>
      <c r="G29" s="74" t="s">
        <v>3</v>
      </c>
      <c r="H29" s="76" t="s">
        <v>336</v>
      </c>
      <c r="I29" s="73">
        <v>10</v>
      </c>
      <c r="J29" s="52" t="s">
        <v>353</v>
      </c>
      <c r="K29" s="34">
        <v>5</v>
      </c>
      <c r="L29" s="34">
        <v>2</v>
      </c>
      <c r="M29" s="34">
        <v>2</v>
      </c>
      <c r="N29" s="34">
        <v>6</v>
      </c>
      <c r="O29" s="34">
        <v>2</v>
      </c>
      <c r="P29" s="34">
        <v>12</v>
      </c>
      <c r="Q29" s="34">
        <v>9</v>
      </c>
      <c r="R29" s="34">
        <v>2</v>
      </c>
      <c r="S29" s="34">
        <v>0</v>
      </c>
      <c r="T29" s="49">
        <f t="shared" si="0"/>
        <v>40</v>
      </c>
      <c r="U29" s="234">
        <f t="shared" si="1"/>
        <v>53.333333333333336</v>
      </c>
      <c r="V29" s="34"/>
    </row>
    <row r="30" spans="1:22">
      <c r="A30" s="72">
        <v>23</v>
      </c>
      <c r="B30" s="233" t="s">
        <v>511</v>
      </c>
      <c r="C30" s="133" t="s">
        <v>512</v>
      </c>
      <c r="D30" s="133" t="s">
        <v>453</v>
      </c>
      <c r="E30" s="73" t="s">
        <v>9</v>
      </c>
      <c r="F30" s="57">
        <v>39244</v>
      </c>
      <c r="G30" s="74" t="s">
        <v>3</v>
      </c>
      <c r="H30" s="76" t="s">
        <v>184</v>
      </c>
      <c r="I30" s="73">
        <v>10</v>
      </c>
      <c r="J30" s="109" t="s">
        <v>346</v>
      </c>
      <c r="K30" s="34">
        <v>0</v>
      </c>
      <c r="L30" s="34">
        <v>1</v>
      </c>
      <c r="M30" s="34">
        <v>0</v>
      </c>
      <c r="N30" s="34">
        <v>2</v>
      </c>
      <c r="O30" s="34">
        <v>7</v>
      </c>
      <c r="P30" s="34">
        <v>6</v>
      </c>
      <c r="Q30" s="34">
        <v>3</v>
      </c>
      <c r="R30" s="34">
        <v>10</v>
      </c>
      <c r="S30" s="34">
        <v>11</v>
      </c>
      <c r="T30" s="49">
        <f t="shared" si="0"/>
        <v>40</v>
      </c>
      <c r="U30" s="234">
        <f t="shared" si="1"/>
        <v>53.333333333333336</v>
      </c>
      <c r="V30" s="34"/>
    </row>
    <row r="31" spans="1:22" ht="25.5">
      <c r="A31" s="72">
        <v>24</v>
      </c>
      <c r="B31" s="233" t="s">
        <v>542</v>
      </c>
      <c r="C31" s="133" t="s">
        <v>323</v>
      </c>
      <c r="D31" s="133" t="s">
        <v>109</v>
      </c>
      <c r="E31" s="73" t="s">
        <v>363</v>
      </c>
      <c r="F31" s="57">
        <v>39693</v>
      </c>
      <c r="G31" s="74" t="s">
        <v>3</v>
      </c>
      <c r="H31" s="76" t="s">
        <v>183</v>
      </c>
      <c r="I31" s="73">
        <v>10</v>
      </c>
      <c r="J31" s="51" t="s">
        <v>473</v>
      </c>
      <c r="K31" s="34">
        <v>0</v>
      </c>
      <c r="L31" s="34">
        <v>0</v>
      </c>
      <c r="M31" s="34">
        <v>2</v>
      </c>
      <c r="N31" s="34">
        <v>4</v>
      </c>
      <c r="O31" s="34">
        <v>4</v>
      </c>
      <c r="P31" s="34">
        <v>5</v>
      </c>
      <c r="Q31" s="34">
        <v>3</v>
      </c>
      <c r="R31" s="34">
        <v>5</v>
      </c>
      <c r="S31" s="34">
        <v>16</v>
      </c>
      <c r="T31" s="49">
        <f t="shared" si="0"/>
        <v>39</v>
      </c>
      <c r="U31" s="234">
        <f t="shared" si="1"/>
        <v>52</v>
      </c>
      <c r="V31" s="34"/>
    </row>
    <row r="32" spans="1:22">
      <c r="A32" s="72">
        <v>25</v>
      </c>
      <c r="B32" s="233" t="s">
        <v>526</v>
      </c>
      <c r="C32" s="133" t="s">
        <v>303</v>
      </c>
      <c r="D32" s="133" t="s">
        <v>527</v>
      </c>
      <c r="E32" s="73" t="s">
        <v>363</v>
      </c>
      <c r="F32" s="56">
        <v>39509</v>
      </c>
      <c r="G32" s="74" t="s">
        <v>3</v>
      </c>
      <c r="H32" s="125" t="s">
        <v>333</v>
      </c>
      <c r="I32" s="49">
        <v>10</v>
      </c>
      <c r="J32" s="52" t="s">
        <v>352</v>
      </c>
      <c r="K32" s="34">
        <v>1</v>
      </c>
      <c r="L32" s="34">
        <v>2</v>
      </c>
      <c r="M32" s="34">
        <v>0</v>
      </c>
      <c r="N32" s="34">
        <v>6</v>
      </c>
      <c r="O32" s="34">
        <v>0</v>
      </c>
      <c r="P32" s="34">
        <v>4</v>
      </c>
      <c r="Q32" s="34">
        <v>6</v>
      </c>
      <c r="R32" s="34">
        <v>10</v>
      </c>
      <c r="S32" s="34">
        <v>10</v>
      </c>
      <c r="T32" s="49">
        <f t="shared" si="0"/>
        <v>39</v>
      </c>
      <c r="U32" s="234">
        <f t="shared" si="1"/>
        <v>52</v>
      </c>
      <c r="V32" s="34"/>
    </row>
    <row r="33" spans="1:22" ht="25.5">
      <c r="A33" s="72">
        <v>26</v>
      </c>
      <c r="B33" s="233" t="s">
        <v>534</v>
      </c>
      <c r="C33" s="133" t="s">
        <v>117</v>
      </c>
      <c r="D33" s="133" t="s">
        <v>80</v>
      </c>
      <c r="E33" s="73" t="s">
        <v>363</v>
      </c>
      <c r="F33" s="57">
        <v>39213</v>
      </c>
      <c r="G33" s="74" t="s">
        <v>3</v>
      </c>
      <c r="H33" s="76" t="s">
        <v>553</v>
      </c>
      <c r="I33" s="49">
        <v>10</v>
      </c>
      <c r="J33" s="51" t="s">
        <v>481</v>
      </c>
      <c r="K33" s="34">
        <v>5</v>
      </c>
      <c r="L33" s="34">
        <v>2</v>
      </c>
      <c r="M33" s="34">
        <v>6</v>
      </c>
      <c r="N33" s="34">
        <v>2</v>
      </c>
      <c r="O33" s="34">
        <v>2</v>
      </c>
      <c r="P33" s="34">
        <v>8</v>
      </c>
      <c r="Q33" s="34">
        <v>0</v>
      </c>
      <c r="R33" s="34">
        <v>6</v>
      </c>
      <c r="S33" s="34">
        <v>7</v>
      </c>
      <c r="T33" s="49">
        <f t="shared" si="0"/>
        <v>38</v>
      </c>
      <c r="U33" s="234">
        <f t="shared" si="1"/>
        <v>50.666666666666664</v>
      </c>
      <c r="V33" s="34"/>
    </row>
    <row r="34" spans="1:22">
      <c r="A34" s="72">
        <v>27</v>
      </c>
      <c r="B34" s="233" t="s">
        <v>496</v>
      </c>
      <c r="C34" s="133" t="s">
        <v>51</v>
      </c>
      <c r="D34" s="133" t="s">
        <v>49</v>
      </c>
      <c r="E34" s="73" t="s">
        <v>363</v>
      </c>
      <c r="F34" s="57">
        <v>39321</v>
      </c>
      <c r="G34" s="74" t="s">
        <v>3</v>
      </c>
      <c r="H34" s="76" t="s">
        <v>184</v>
      </c>
      <c r="I34" s="49">
        <v>10</v>
      </c>
      <c r="J34" s="109" t="s">
        <v>346</v>
      </c>
      <c r="K34" s="34">
        <v>1</v>
      </c>
      <c r="L34" s="34">
        <v>1</v>
      </c>
      <c r="M34" s="34">
        <v>4</v>
      </c>
      <c r="N34" s="34">
        <v>0</v>
      </c>
      <c r="O34" s="34">
        <v>7</v>
      </c>
      <c r="P34" s="34">
        <v>5</v>
      </c>
      <c r="Q34" s="34">
        <v>6</v>
      </c>
      <c r="R34" s="34">
        <v>0</v>
      </c>
      <c r="S34" s="34">
        <v>12</v>
      </c>
      <c r="T34" s="49">
        <f t="shared" si="0"/>
        <v>36</v>
      </c>
      <c r="U34" s="234">
        <f t="shared" si="1"/>
        <v>48</v>
      </c>
      <c r="V34" s="34"/>
    </row>
    <row r="35" spans="1:22">
      <c r="A35" s="72">
        <v>28</v>
      </c>
      <c r="B35" s="233" t="s">
        <v>498</v>
      </c>
      <c r="C35" s="133" t="s">
        <v>318</v>
      </c>
      <c r="D35" s="133" t="s">
        <v>499</v>
      </c>
      <c r="E35" s="73" t="s">
        <v>363</v>
      </c>
      <c r="F35" s="56">
        <v>39465</v>
      </c>
      <c r="G35" s="74" t="s">
        <v>3</v>
      </c>
      <c r="H35" s="125" t="s">
        <v>333</v>
      </c>
      <c r="I35" s="49">
        <v>10</v>
      </c>
      <c r="J35" s="52" t="s">
        <v>352</v>
      </c>
      <c r="K35" s="34">
        <v>2</v>
      </c>
      <c r="L35" s="34">
        <v>0.5</v>
      </c>
      <c r="M35" s="34">
        <v>4</v>
      </c>
      <c r="N35" s="34">
        <v>4</v>
      </c>
      <c r="O35" s="34">
        <v>2</v>
      </c>
      <c r="P35" s="34">
        <v>7</v>
      </c>
      <c r="Q35" s="34">
        <v>5</v>
      </c>
      <c r="R35" s="34">
        <v>1</v>
      </c>
      <c r="S35" s="34">
        <v>10</v>
      </c>
      <c r="T35" s="49">
        <f t="shared" si="0"/>
        <v>35.5</v>
      </c>
      <c r="U35" s="234">
        <f t="shared" si="1"/>
        <v>47.333333333333336</v>
      </c>
      <c r="V35" s="34"/>
    </row>
    <row r="36" spans="1:22">
      <c r="A36" s="72">
        <v>29</v>
      </c>
      <c r="B36" s="233" t="s">
        <v>525</v>
      </c>
      <c r="C36" s="133" t="s">
        <v>459</v>
      </c>
      <c r="D36" s="133" t="s">
        <v>109</v>
      </c>
      <c r="E36" s="73" t="s">
        <v>363</v>
      </c>
      <c r="F36" s="92">
        <v>39484</v>
      </c>
      <c r="G36" s="74" t="s">
        <v>3</v>
      </c>
      <c r="H36" s="120" t="s">
        <v>551</v>
      </c>
      <c r="I36" s="49">
        <v>10</v>
      </c>
      <c r="J36" s="87" t="s">
        <v>621</v>
      </c>
      <c r="K36" s="34">
        <v>1</v>
      </c>
      <c r="L36" s="34">
        <v>0.5</v>
      </c>
      <c r="M36" s="34">
        <v>2</v>
      </c>
      <c r="N36" s="34">
        <v>4</v>
      </c>
      <c r="O36" s="34">
        <v>4</v>
      </c>
      <c r="P36" s="34">
        <v>9</v>
      </c>
      <c r="Q36" s="34">
        <v>2</v>
      </c>
      <c r="R36" s="34">
        <v>3</v>
      </c>
      <c r="S36" s="34">
        <v>10</v>
      </c>
      <c r="T36" s="49">
        <f t="shared" si="0"/>
        <v>35.5</v>
      </c>
      <c r="U36" s="234">
        <f t="shared" si="1"/>
        <v>47.333333333333336</v>
      </c>
      <c r="V36" s="34"/>
    </row>
    <row r="37" spans="1:22">
      <c r="A37" s="72">
        <v>30</v>
      </c>
      <c r="B37" s="233" t="s">
        <v>528</v>
      </c>
      <c r="C37" s="133" t="s">
        <v>127</v>
      </c>
      <c r="D37" s="133" t="s">
        <v>210</v>
      </c>
      <c r="E37" s="73" t="s">
        <v>363</v>
      </c>
      <c r="F37" s="88">
        <v>39335</v>
      </c>
      <c r="G37" s="74" t="s">
        <v>3</v>
      </c>
      <c r="H37" s="77" t="s">
        <v>466</v>
      </c>
      <c r="I37" s="73">
        <v>10</v>
      </c>
      <c r="J37" s="65" t="s">
        <v>469</v>
      </c>
      <c r="K37" s="34">
        <v>3</v>
      </c>
      <c r="L37" s="34">
        <v>2</v>
      </c>
      <c r="M37" s="34">
        <v>4</v>
      </c>
      <c r="N37" s="34">
        <v>0</v>
      </c>
      <c r="O37" s="34">
        <v>1</v>
      </c>
      <c r="P37" s="34">
        <v>7</v>
      </c>
      <c r="Q37" s="34">
        <v>1</v>
      </c>
      <c r="R37" s="34">
        <v>1</v>
      </c>
      <c r="S37" s="34">
        <v>16</v>
      </c>
      <c r="T37" s="49">
        <f t="shared" si="0"/>
        <v>35</v>
      </c>
      <c r="U37" s="234">
        <f t="shared" si="1"/>
        <v>46.666666666666664</v>
      </c>
      <c r="V37" s="34"/>
    </row>
    <row r="38" spans="1:22" ht="25.5">
      <c r="A38" s="72">
        <v>31</v>
      </c>
      <c r="B38" s="233" t="s">
        <v>220</v>
      </c>
      <c r="C38" s="133" t="s">
        <v>456</v>
      </c>
      <c r="D38" s="133" t="s">
        <v>248</v>
      </c>
      <c r="E38" s="73" t="s">
        <v>9</v>
      </c>
      <c r="F38" s="64">
        <v>39502</v>
      </c>
      <c r="G38" s="74" t="s">
        <v>3</v>
      </c>
      <c r="H38" s="70" t="s">
        <v>337</v>
      </c>
      <c r="I38" s="49">
        <v>10</v>
      </c>
      <c r="J38" s="85" t="s">
        <v>622</v>
      </c>
      <c r="K38" s="34">
        <v>1</v>
      </c>
      <c r="L38" s="34">
        <v>0</v>
      </c>
      <c r="M38" s="34">
        <v>2</v>
      </c>
      <c r="N38" s="34">
        <v>4</v>
      </c>
      <c r="O38" s="34">
        <v>4</v>
      </c>
      <c r="P38" s="34">
        <v>4</v>
      </c>
      <c r="Q38" s="34">
        <v>0</v>
      </c>
      <c r="R38" s="34">
        <v>9</v>
      </c>
      <c r="S38" s="34">
        <v>11</v>
      </c>
      <c r="T38" s="49">
        <f t="shared" si="0"/>
        <v>35</v>
      </c>
      <c r="U38" s="234">
        <f t="shared" si="1"/>
        <v>46.666666666666664</v>
      </c>
      <c r="V38" s="34"/>
    </row>
    <row r="39" spans="1:22" ht="38.25">
      <c r="A39" s="72">
        <v>32</v>
      </c>
      <c r="B39" s="233" t="s">
        <v>510</v>
      </c>
      <c r="C39" s="133" t="s">
        <v>63</v>
      </c>
      <c r="D39" s="133" t="s">
        <v>298</v>
      </c>
      <c r="E39" s="73" t="s">
        <v>363</v>
      </c>
      <c r="F39" s="64">
        <v>39347</v>
      </c>
      <c r="G39" s="74" t="s">
        <v>3</v>
      </c>
      <c r="H39" s="76" t="s">
        <v>334</v>
      </c>
      <c r="I39" s="49">
        <v>10</v>
      </c>
      <c r="J39" s="55" t="s">
        <v>172</v>
      </c>
      <c r="K39" s="34">
        <v>2</v>
      </c>
      <c r="L39" s="34">
        <v>1</v>
      </c>
      <c r="M39" s="34">
        <v>2</v>
      </c>
      <c r="N39" s="34">
        <v>2</v>
      </c>
      <c r="O39" s="34">
        <v>4</v>
      </c>
      <c r="P39" s="34">
        <v>8</v>
      </c>
      <c r="Q39" s="34">
        <v>0</v>
      </c>
      <c r="R39" s="34">
        <v>0</v>
      </c>
      <c r="S39" s="34">
        <v>16</v>
      </c>
      <c r="T39" s="49">
        <f t="shared" si="0"/>
        <v>35</v>
      </c>
      <c r="U39" s="234">
        <f t="shared" si="1"/>
        <v>46.666666666666664</v>
      </c>
      <c r="V39" s="34"/>
    </row>
    <row r="40" spans="1:22">
      <c r="A40" s="72">
        <v>33</v>
      </c>
      <c r="B40" s="233" t="s">
        <v>497</v>
      </c>
      <c r="C40" s="133" t="s">
        <v>328</v>
      </c>
      <c r="D40" s="133" t="s">
        <v>245</v>
      </c>
      <c r="E40" s="73" t="s">
        <v>363</v>
      </c>
      <c r="F40" s="89">
        <v>39606</v>
      </c>
      <c r="G40" s="74" t="s">
        <v>3</v>
      </c>
      <c r="H40" s="120" t="s">
        <v>551</v>
      </c>
      <c r="I40" s="49">
        <v>10</v>
      </c>
      <c r="J40" s="87" t="s">
        <v>621</v>
      </c>
      <c r="K40" s="34">
        <v>0</v>
      </c>
      <c r="L40" s="34">
        <v>0</v>
      </c>
      <c r="M40" s="34">
        <v>2</v>
      </c>
      <c r="N40" s="34">
        <v>4</v>
      </c>
      <c r="O40" s="34">
        <v>7</v>
      </c>
      <c r="P40" s="34">
        <v>7</v>
      </c>
      <c r="Q40" s="34">
        <v>1</v>
      </c>
      <c r="R40" s="34">
        <v>7</v>
      </c>
      <c r="S40" s="34">
        <v>7</v>
      </c>
      <c r="T40" s="49">
        <f t="shared" si="0"/>
        <v>35</v>
      </c>
      <c r="U40" s="234">
        <f t="shared" si="1"/>
        <v>46.666666666666664</v>
      </c>
      <c r="V40" s="34"/>
    </row>
    <row r="41" spans="1:22">
      <c r="A41" s="72">
        <v>34</v>
      </c>
      <c r="B41" s="233" t="s">
        <v>47</v>
      </c>
      <c r="C41" s="133" t="s">
        <v>533</v>
      </c>
      <c r="D41" s="133" t="s">
        <v>52</v>
      </c>
      <c r="E41" s="73" t="s">
        <v>363</v>
      </c>
      <c r="F41" s="88">
        <v>39364</v>
      </c>
      <c r="G41" s="74" t="s">
        <v>3</v>
      </c>
      <c r="H41" s="77" t="s">
        <v>466</v>
      </c>
      <c r="I41" s="49">
        <v>10</v>
      </c>
      <c r="J41" s="65" t="s">
        <v>469</v>
      </c>
      <c r="K41" s="34">
        <v>0</v>
      </c>
      <c r="L41" s="34">
        <v>0</v>
      </c>
      <c r="M41" s="34">
        <v>4</v>
      </c>
      <c r="N41" s="34">
        <v>0</v>
      </c>
      <c r="O41" s="34">
        <v>3</v>
      </c>
      <c r="P41" s="34">
        <v>8</v>
      </c>
      <c r="Q41" s="34">
        <v>0</v>
      </c>
      <c r="R41" s="34">
        <v>7</v>
      </c>
      <c r="S41" s="34">
        <v>12</v>
      </c>
      <c r="T41" s="49">
        <f t="shared" si="0"/>
        <v>34</v>
      </c>
      <c r="U41" s="234">
        <f t="shared" si="1"/>
        <v>45.333333333333336</v>
      </c>
      <c r="V41" s="34"/>
    </row>
    <row r="42" spans="1:22" ht="25.5">
      <c r="A42" s="72">
        <v>35</v>
      </c>
      <c r="B42" s="233" t="s">
        <v>513</v>
      </c>
      <c r="C42" s="133" t="s">
        <v>117</v>
      </c>
      <c r="D42" s="133" t="s">
        <v>410</v>
      </c>
      <c r="E42" s="73" t="s">
        <v>363</v>
      </c>
      <c r="F42" s="56">
        <v>39475</v>
      </c>
      <c r="G42" s="74" t="s">
        <v>3</v>
      </c>
      <c r="H42" s="76" t="s">
        <v>552</v>
      </c>
      <c r="I42" s="49">
        <v>10</v>
      </c>
      <c r="J42" s="52" t="s">
        <v>358</v>
      </c>
      <c r="K42" s="34">
        <v>0</v>
      </c>
      <c r="L42" s="34">
        <v>0</v>
      </c>
      <c r="M42" s="34">
        <v>0</v>
      </c>
      <c r="N42" s="34">
        <v>2</v>
      </c>
      <c r="O42" s="34">
        <v>7</v>
      </c>
      <c r="P42" s="34">
        <v>7</v>
      </c>
      <c r="Q42" s="34">
        <v>9</v>
      </c>
      <c r="R42" s="34">
        <v>0</v>
      </c>
      <c r="S42" s="34">
        <v>9</v>
      </c>
      <c r="T42" s="49">
        <f t="shared" si="0"/>
        <v>34</v>
      </c>
      <c r="U42" s="234">
        <f t="shared" si="1"/>
        <v>45.333333333333336</v>
      </c>
      <c r="V42" s="34"/>
    </row>
    <row r="43" spans="1:22" ht="25.5">
      <c r="A43" s="72">
        <v>36</v>
      </c>
      <c r="B43" s="233" t="s">
        <v>529</v>
      </c>
      <c r="C43" s="133" t="s">
        <v>117</v>
      </c>
      <c r="D43" s="133" t="s">
        <v>530</v>
      </c>
      <c r="E43" s="73" t="s">
        <v>363</v>
      </c>
      <c r="F43" s="64">
        <v>39242</v>
      </c>
      <c r="G43" s="74" t="s">
        <v>3</v>
      </c>
      <c r="H43" s="70" t="s">
        <v>337</v>
      </c>
      <c r="I43" s="73">
        <v>10</v>
      </c>
      <c r="J43" s="85" t="s">
        <v>622</v>
      </c>
      <c r="K43" s="34">
        <v>1</v>
      </c>
      <c r="L43" s="34">
        <v>0.5</v>
      </c>
      <c r="M43" s="34">
        <v>0</v>
      </c>
      <c r="N43" s="34">
        <v>0</v>
      </c>
      <c r="O43" s="34">
        <v>4</v>
      </c>
      <c r="P43" s="34">
        <v>7</v>
      </c>
      <c r="Q43" s="34">
        <v>1</v>
      </c>
      <c r="R43" s="34">
        <v>4</v>
      </c>
      <c r="S43" s="34">
        <v>16</v>
      </c>
      <c r="T43" s="49">
        <f t="shared" si="0"/>
        <v>33.5</v>
      </c>
      <c r="U43" s="234">
        <f t="shared" si="1"/>
        <v>44.666666666666664</v>
      </c>
      <c r="V43" s="34"/>
    </row>
    <row r="44" spans="1:22">
      <c r="A44" s="72">
        <v>37</v>
      </c>
      <c r="B44" s="233" t="s">
        <v>504</v>
      </c>
      <c r="C44" s="133" t="s">
        <v>39</v>
      </c>
      <c r="D44" s="133" t="s">
        <v>68</v>
      </c>
      <c r="E44" s="73" t="s">
        <v>363</v>
      </c>
      <c r="F44" s="89">
        <v>39162</v>
      </c>
      <c r="G44" s="74" t="s">
        <v>3</v>
      </c>
      <c r="H44" s="120" t="s">
        <v>551</v>
      </c>
      <c r="I44" s="73">
        <v>10</v>
      </c>
      <c r="J44" s="87" t="s">
        <v>621</v>
      </c>
      <c r="K44" s="34">
        <v>4</v>
      </c>
      <c r="L44" s="34">
        <v>2</v>
      </c>
      <c r="M44" s="34">
        <v>6</v>
      </c>
      <c r="N44" s="34">
        <v>2</v>
      </c>
      <c r="O44" s="34">
        <v>4</v>
      </c>
      <c r="P44" s="34">
        <v>2</v>
      </c>
      <c r="Q44" s="34">
        <v>6</v>
      </c>
      <c r="R44" s="34">
        <v>0</v>
      </c>
      <c r="S44" s="34">
        <v>4</v>
      </c>
      <c r="T44" s="49">
        <f t="shared" si="0"/>
        <v>30</v>
      </c>
      <c r="U44" s="234">
        <f t="shared" si="1"/>
        <v>40</v>
      </c>
      <c r="V44" s="34"/>
    </row>
    <row r="45" spans="1:22">
      <c r="A45" s="72">
        <v>38</v>
      </c>
      <c r="B45" s="233" t="s">
        <v>537</v>
      </c>
      <c r="C45" s="133" t="s">
        <v>538</v>
      </c>
      <c r="D45" s="133" t="s">
        <v>68</v>
      </c>
      <c r="E45" s="73" t="s">
        <v>363</v>
      </c>
      <c r="F45" s="92">
        <v>39449</v>
      </c>
      <c r="G45" s="74" t="s">
        <v>3</v>
      </c>
      <c r="H45" s="120" t="s">
        <v>551</v>
      </c>
      <c r="I45" s="49">
        <v>10</v>
      </c>
      <c r="J45" s="87" t="s">
        <v>621</v>
      </c>
      <c r="K45" s="34">
        <v>3</v>
      </c>
      <c r="L45" s="34">
        <v>2</v>
      </c>
      <c r="M45" s="34">
        <v>4</v>
      </c>
      <c r="N45" s="34"/>
      <c r="O45" s="34"/>
      <c r="P45" s="34">
        <v>12</v>
      </c>
      <c r="Q45" s="34">
        <v>1</v>
      </c>
      <c r="R45" s="34">
        <v>2</v>
      </c>
      <c r="S45" s="34">
        <v>6</v>
      </c>
      <c r="T45" s="49">
        <f t="shared" si="0"/>
        <v>30</v>
      </c>
      <c r="U45" s="234">
        <f t="shared" si="1"/>
        <v>40</v>
      </c>
      <c r="V45" s="34"/>
    </row>
    <row r="46" spans="1:22">
      <c r="A46" s="72">
        <v>39</v>
      </c>
      <c r="B46" s="233" t="s">
        <v>535</v>
      </c>
      <c r="C46" s="133" t="s">
        <v>536</v>
      </c>
      <c r="D46" s="133" t="s">
        <v>122</v>
      </c>
      <c r="E46" s="73" t="s">
        <v>9</v>
      </c>
      <c r="F46" s="89">
        <v>39400</v>
      </c>
      <c r="G46" s="74" t="s">
        <v>3</v>
      </c>
      <c r="H46" s="120" t="s">
        <v>551</v>
      </c>
      <c r="I46" s="49">
        <v>10</v>
      </c>
      <c r="J46" s="87" t="s">
        <v>621</v>
      </c>
      <c r="K46" s="34">
        <v>0</v>
      </c>
      <c r="L46" s="34">
        <v>0</v>
      </c>
      <c r="M46" s="34">
        <v>3</v>
      </c>
      <c r="N46" s="34">
        <v>0</v>
      </c>
      <c r="O46" s="34">
        <v>7</v>
      </c>
      <c r="P46" s="34">
        <v>1</v>
      </c>
      <c r="Q46" s="34">
        <v>1</v>
      </c>
      <c r="R46" s="34">
        <v>10</v>
      </c>
      <c r="S46" s="34">
        <v>7</v>
      </c>
      <c r="T46" s="49">
        <f t="shared" si="0"/>
        <v>29</v>
      </c>
      <c r="U46" s="234">
        <f t="shared" si="1"/>
        <v>38.666666666666664</v>
      </c>
      <c r="V46" s="34"/>
    </row>
    <row r="47" spans="1:22" ht="25.5">
      <c r="A47" s="72">
        <v>40</v>
      </c>
      <c r="B47" s="233" t="s">
        <v>531</v>
      </c>
      <c r="C47" s="133" t="s">
        <v>328</v>
      </c>
      <c r="D47" s="133" t="s">
        <v>532</v>
      </c>
      <c r="E47" s="73" t="s">
        <v>363</v>
      </c>
      <c r="F47" s="64">
        <v>39349</v>
      </c>
      <c r="G47" s="74" t="s">
        <v>3</v>
      </c>
      <c r="H47" s="76" t="s">
        <v>340</v>
      </c>
      <c r="I47" s="49">
        <v>10</v>
      </c>
      <c r="J47" s="52" t="s">
        <v>482</v>
      </c>
      <c r="K47" s="34">
        <v>0</v>
      </c>
      <c r="L47" s="34">
        <v>0</v>
      </c>
      <c r="M47" s="34">
        <v>2</v>
      </c>
      <c r="N47" s="34">
        <v>4</v>
      </c>
      <c r="O47" s="34">
        <v>2</v>
      </c>
      <c r="P47" s="34">
        <v>5</v>
      </c>
      <c r="Q47" s="34">
        <v>7</v>
      </c>
      <c r="R47" s="34">
        <v>0</v>
      </c>
      <c r="S47" s="34">
        <v>7</v>
      </c>
      <c r="T47" s="49">
        <f t="shared" si="0"/>
        <v>27</v>
      </c>
      <c r="U47" s="234">
        <f t="shared" si="1"/>
        <v>36</v>
      </c>
      <c r="V47" s="34"/>
    </row>
    <row r="48" spans="1:22">
      <c r="A48" s="72">
        <v>41</v>
      </c>
      <c r="B48" s="233" t="s">
        <v>524</v>
      </c>
      <c r="C48" s="133" t="s">
        <v>89</v>
      </c>
      <c r="D48" s="133" t="s">
        <v>294</v>
      </c>
      <c r="E48" s="73" t="s">
        <v>363</v>
      </c>
      <c r="F48" s="56">
        <v>39424</v>
      </c>
      <c r="G48" s="74" t="s">
        <v>3</v>
      </c>
      <c r="H48" s="125" t="s">
        <v>333</v>
      </c>
      <c r="I48" s="49">
        <v>10</v>
      </c>
      <c r="J48" s="52" t="s">
        <v>352</v>
      </c>
      <c r="K48" s="34">
        <v>2</v>
      </c>
      <c r="L48" s="34">
        <v>2</v>
      </c>
      <c r="M48" s="34">
        <v>6</v>
      </c>
      <c r="N48" s="34">
        <v>0</v>
      </c>
      <c r="O48" s="34">
        <v>2</v>
      </c>
      <c r="P48" s="34">
        <v>7</v>
      </c>
      <c r="Q48" s="34">
        <v>0</v>
      </c>
      <c r="R48" s="34">
        <v>1</v>
      </c>
      <c r="S48" s="34">
        <v>7</v>
      </c>
      <c r="T48" s="49">
        <f t="shared" si="0"/>
        <v>27</v>
      </c>
      <c r="U48" s="234">
        <f t="shared" si="1"/>
        <v>36</v>
      </c>
      <c r="V48" s="34"/>
    </row>
    <row r="49" spans="1:22" ht="25.5">
      <c r="A49" s="72">
        <v>42</v>
      </c>
      <c r="B49" s="233" t="s">
        <v>663</v>
      </c>
      <c r="C49" s="133" t="s">
        <v>204</v>
      </c>
      <c r="D49" s="133" t="s">
        <v>46</v>
      </c>
      <c r="E49" s="73" t="s">
        <v>363</v>
      </c>
      <c r="F49" s="63">
        <v>39538</v>
      </c>
      <c r="G49" s="74" t="s">
        <v>3</v>
      </c>
      <c r="H49" s="76" t="s">
        <v>553</v>
      </c>
      <c r="I49" s="73">
        <v>10</v>
      </c>
      <c r="J49" s="51" t="s">
        <v>481</v>
      </c>
      <c r="K49" s="34">
        <v>0</v>
      </c>
      <c r="L49" s="34">
        <v>2</v>
      </c>
      <c r="M49" s="34">
        <v>2</v>
      </c>
      <c r="N49" s="34">
        <v>0</v>
      </c>
      <c r="O49" s="34">
        <v>4</v>
      </c>
      <c r="P49" s="34">
        <v>7</v>
      </c>
      <c r="Q49" s="34">
        <v>3</v>
      </c>
      <c r="R49" s="34">
        <v>0</v>
      </c>
      <c r="S49" s="34">
        <v>7</v>
      </c>
      <c r="T49" s="49">
        <f t="shared" si="0"/>
        <v>25</v>
      </c>
      <c r="U49" s="234">
        <f t="shared" si="1"/>
        <v>33.333333333333336</v>
      </c>
      <c r="V49" s="34"/>
    </row>
    <row r="50" spans="1:22" ht="25.5">
      <c r="A50" s="72">
        <v>43</v>
      </c>
      <c r="B50" s="233" t="s">
        <v>47</v>
      </c>
      <c r="C50" s="133" t="s">
        <v>93</v>
      </c>
      <c r="D50" s="133" t="s">
        <v>523</v>
      </c>
      <c r="E50" s="73" t="s">
        <v>363</v>
      </c>
      <c r="F50" s="57">
        <v>39501</v>
      </c>
      <c r="G50" s="124" t="s">
        <v>3</v>
      </c>
      <c r="H50" s="76" t="s">
        <v>340</v>
      </c>
      <c r="I50" s="49">
        <v>10</v>
      </c>
      <c r="J50" s="236" t="s">
        <v>482</v>
      </c>
      <c r="K50" s="126">
        <v>3</v>
      </c>
      <c r="L50" s="126">
        <v>1</v>
      </c>
      <c r="M50" s="126">
        <v>0</v>
      </c>
      <c r="N50" s="126">
        <v>0</v>
      </c>
      <c r="O50" s="126">
        <v>0</v>
      </c>
      <c r="P50" s="126">
        <v>5</v>
      </c>
      <c r="Q50" s="126">
        <v>9</v>
      </c>
      <c r="R50" s="126">
        <v>3</v>
      </c>
      <c r="S50" s="126">
        <v>3</v>
      </c>
      <c r="T50" s="49">
        <f t="shared" si="0"/>
        <v>24</v>
      </c>
      <c r="U50" s="234">
        <f t="shared" si="1"/>
        <v>32</v>
      </c>
      <c r="V50" s="126"/>
    </row>
    <row r="51" spans="1:22">
      <c r="A51" s="72">
        <v>44</v>
      </c>
      <c r="B51" s="233" t="s">
        <v>488</v>
      </c>
      <c r="C51" s="133" t="s">
        <v>263</v>
      </c>
      <c r="D51" s="133" t="s">
        <v>136</v>
      </c>
      <c r="E51" s="73" t="s">
        <v>363</v>
      </c>
      <c r="F51" s="57">
        <v>39303</v>
      </c>
      <c r="G51" s="74" t="s">
        <v>3</v>
      </c>
      <c r="H51" s="125" t="s">
        <v>333</v>
      </c>
      <c r="I51" s="49">
        <v>10</v>
      </c>
      <c r="J51" s="52" t="s">
        <v>352</v>
      </c>
      <c r="K51" s="34">
        <v>2</v>
      </c>
      <c r="L51" s="34">
        <v>0</v>
      </c>
      <c r="M51" s="34">
        <v>0</v>
      </c>
      <c r="N51" s="34">
        <v>2</v>
      </c>
      <c r="O51" s="34">
        <v>1</v>
      </c>
      <c r="P51" s="34">
        <v>7</v>
      </c>
      <c r="Q51" s="34">
        <v>1</v>
      </c>
      <c r="R51" s="34">
        <v>0</v>
      </c>
      <c r="S51" s="34">
        <v>9</v>
      </c>
      <c r="T51" s="49">
        <f t="shared" si="0"/>
        <v>22</v>
      </c>
      <c r="U51" s="234">
        <f t="shared" si="1"/>
        <v>29.333333333333332</v>
      </c>
      <c r="V51" s="34"/>
    </row>
    <row r="52" spans="1:22" ht="25.5">
      <c r="A52" s="72">
        <v>45</v>
      </c>
      <c r="B52" s="233" t="s">
        <v>664</v>
      </c>
      <c r="C52" s="133" t="s">
        <v>117</v>
      </c>
      <c r="D52" s="133" t="s">
        <v>665</v>
      </c>
      <c r="E52" s="73" t="s">
        <v>363</v>
      </c>
      <c r="F52" s="88">
        <v>39443</v>
      </c>
      <c r="G52" s="74" t="s">
        <v>3</v>
      </c>
      <c r="H52" s="76" t="s">
        <v>183</v>
      </c>
      <c r="I52" s="49">
        <v>10</v>
      </c>
      <c r="J52" s="51" t="s">
        <v>473</v>
      </c>
      <c r="K52" s="34">
        <v>0</v>
      </c>
      <c r="L52" s="34">
        <v>0.5</v>
      </c>
      <c r="M52" s="34">
        <v>2</v>
      </c>
      <c r="N52" s="34">
        <v>0</v>
      </c>
      <c r="O52" s="34">
        <v>0</v>
      </c>
      <c r="P52" s="34">
        <v>5</v>
      </c>
      <c r="Q52" s="34">
        <v>0</v>
      </c>
      <c r="R52" s="34">
        <v>0</v>
      </c>
      <c r="S52" s="34">
        <v>13</v>
      </c>
      <c r="T52" s="49">
        <f t="shared" si="0"/>
        <v>20.5</v>
      </c>
      <c r="U52" s="234">
        <f t="shared" si="1"/>
        <v>27.333333333333332</v>
      </c>
      <c r="V52" s="34"/>
    </row>
    <row r="53" spans="1:22" ht="38.25">
      <c r="A53" s="72">
        <v>46</v>
      </c>
      <c r="B53" s="233" t="s">
        <v>503</v>
      </c>
      <c r="C53" s="133" t="s">
        <v>428</v>
      </c>
      <c r="D53" s="133" t="s">
        <v>489</v>
      </c>
      <c r="E53" s="73" t="s">
        <v>363</v>
      </c>
      <c r="F53" s="57">
        <v>39429</v>
      </c>
      <c r="G53" s="74" t="s">
        <v>3</v>
      </c>
      <c r="H53" s="76" t="s">
        <v>334</v>
      </c>
      <c r="I53" s="49">
        <v>10</v>
      </c>
      <c r="J53" s="51" t="s">
        <v>175</v>
      </c>
      <c r="K53" s="34">
        <v>2</v>
      </c>
      <c r="L53" s="34">
        <v>1</v>
      </c>
      <c r="M53" s="34">
        <v>0</v>
      </c>
      <c r="N53" s="34">
        <v>0</v>
      </c>
      <c r="O53" s="34">
        <v>0</v>
      </c>
      <c r="P53" s="34">
        <v>5</v>
      </c>
      <c r="Q53" s="34">
        <v>0</v>
      </c>
      <c r="R53" s="34">
        <v>12</v>
      </c>
      <c r="S53" s="34">
        <v>0</v>
      </c>
      <c r="T53" s="49">
        <f t="shared" si="0"/>
        <v>20</v>
      </c>
      <c r="U53" s="234">
        <f t="shared" si="1"/>
        <v>26.666666666666668</v>
      </c>
      <c r="V53" s="34"/>
    </row>
    <row r="54" spans="1:22" ht="38.25">
      <c r="A54" s="72">
        <v>47</v>
      </c>
      <c r="B54" s="233" t="s">
        <v>324</v>
      </c>
      <c r="C54" s="133" t="s">
        <v>278</v>
      </c>
      <c r="D54" s="133" t="s">
        <v>86</v>
      </c>
      <c r="E54" s="73" t="s">
        <v>363</v>
      </c>
      <c r="F54" s="91">
        <v>39623</v>
      </c>
      <c r="G54" s="74" t="s">
        <v>3</v>
      </c>
      <c r="H54" s="76" t="s">
        <v>339</v>
      </c>
      <c r="I54" s="49">
        <v>10</v>
      </c>
      <c r="J54" s="53" t="s">
        <v>356</v>
      </c>
      <c r="K54" s="34">
        <v>0</v>
      </c>
      <c r="L54" s="34">
        <v>0.5</v>
      </c>
      <c r="M54" s="34">
        <v>0</v>
      </c>
      <c r="N54" s="34">
        <v>0</v>
      </c>
      <c r="O54" s="34">
        <v>0</v>
      </c>
      <c r="P54" s="34">
        <v>4</v>
      </c>
      <c r="Q54" s="34">
        <v>3</v>
      </c>
      <c r="R54" s="34">
        <v>0</v>
      </c>
      <c r="S54" s="34">
        <v>10</v>
      </c>
      <c r="T54" s="49">
        <f t="shared" si="0"/>
        <v>17.5</v>
      </c>
      <c r="U54" s="234">
        <f t="shared" si="1"/>
        <v>23.333333333333332</v>
      </c>
      <c r="V54" s="34"/>
    </row>
    <row r="55" spans="1:22">
      <c r="A55" s="72">
        <v>48</v>
      </c>
      <c r="B55" s="233" t="s">
        <v>506</v>
      </c>
      <c r="C55" s="133" t="s">
        <v>237</v>
      </c>
      <c r="D55" s="133" t="s">
        <v>46</v>
      </c>
      <c r="E55" s="73" t="s">
        <v>363</v>
      </c>
      <c r="F55" s="56">
        <v>39393</v>
      </c>
      <c r="G55" s="74" t="s">
        <v>3</v>
      </c>
      <c r="H55" s="76" t="s">
        <v>192</v>
      </c>
      <c r="I55" s="49">
        <v>10</v>
      </c>
      <c r="J55" s="51" t="s">
        <v>620</v>
      </c>
      <c r="K55" s="34">
        <v>0</v>
      </c>
      <c r="L55" s="34">
        <v>0</v>
      </c>
      <c r="M55" s="34"/>
      <c r="N55" s="34"/>
      <c r="O55" s="34">
        <v>0</v>
      </c>
      <c r="P55" s="34">
        <v>7</v>
      </c>
      <c r="Q55" s="34">
        <v>2</v>
      </c>
      <c r="R55" s="34">
        <v>0</v>
      </c>
      <c r="S55" s="34">
        <v>4</v>
      </c>
      <c r="T55" s="49">
        <f t="shared" si="0"/>
        <v>13</v>
      </c>
      <c r="U55" s="234">
        <f t="shared" si="1"/>
        <v>17.333333333333332</v>
      </c>
      <c r="V55" s="34"/>
    </row>
    <row r="56" spans="1:22" ht="25.5">
      <c r="A56" s="72">
        <v>49</v>
      </c>
      <c r="B56" s="233" t="s">
        <v>543</v>
      </c>
      <c r="C56" s="133" t="s">
        <v>78</v>
      </c>
      <c r="D56" s="133" t="s">
        <v>544</v>
      </c>
      <c r="E56" s="73" t="s">
        <v>363</v>
      </c>
      <c r="F56" s="57">
        <v>39441</v>
      </c>
      <c r="G56" s="74" t="s">
        <v>3</v>
      </c>
      <c r="H56" s="76" t="s">
        <v>183</v>
      </c>
      <c r="I56" s="49">
        <v>10</v>
      </c>
      <c r="J56" s="51" t="s">
        <v>473</v>
      </c>
      <c r="K56" s="34">
        <v>1</v>
      </c>
      <c r="L56" s="34">
        <v>0</v>
      </c>
      <c r="M56" s="34">
        <v>0</v>
      </c>
      <c r="N56" s="34">
        <v>0</v>
      </c>
      <c r="O56" s="34">
        <v>0</v>
      </c>
      <c r="P56" s="34">
        <v>2</v>
      </c>
      <c r="Q56" s="34">
        <v>0</v>
      </c>
      <c r="R56" s="34">
        <v>0</v>
      </c>
      <c r="S56" s="34">
        <v>0</v>
      </c>
      <c r="T56" s="49">
        <f t="shared" si="0"/>
        <v>3</v>
      </c>
      <c r="U56" s="234">
        <f t="shared" si="1"/>
        <v>4</v>
      </c>
      <c r="V56" s="34"/>
    </row>
    <row r="58" spans="1:22">
      <c r="C58" s="182" t="s">
        <v>636</v>
      </c>
      <c r="F58" s="182" t="s">
        <v>637</v>
      </c>
    </row>
    <row r="59" spans="1:22">
      <c r="C59" s="182" t="s">
        <v>638</v>
      </c>
      <c r="F59" s="182" t="s">
        <v>639</v>
      </c>
    </row>
    <row r="60" spans="1:22">
      <c r="F60" s="182" t="s">
        <v>640</v>
      </c>
    </row>
    <row r="61" spans="1:22">
      <c r="F61" s="182" t="s">
        <v>641</v>
      </c>
    </row>
    <row r="62" spans="1:22">
      <c r="F62" s="182" t="s">
        <v>642</v>
      </c>
    </row>
    <row r="63" spans="1:22">
      <c r="F63" s="182" t="s">
        <v>643</v>
      </c>
    </row>
    <row r="64" spans="1:22">
      <c r="F64" s="182" t="s">
        <v>644</v>
      </c>
    </row>
    <row r="65" spans="6:6">
      <c r="F65" s="182" t="s">
        <v>645</v>
      </c>
    </row>
    <row r="66" spans="6:6">
      <c r="F66" s="182" t="s">
        <v>646</v>
      </c>
    </row>
    <row r="67" spans="6:6">
      <c r="F67" s="182" t="s">
        <v>647</v>
      </c>
    </row>
    <row r="68" spans="6:6">
      <c r="F68" s="182" t="s">
        <v>648</v>
      </c>
    </row>
    <row r="69" spans="6:6">
      <c r="F69" s="182" t="s">
        <v>649</v>
      </c>
    </row>
  </sheetData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79"/>
  <sheetViews>
    <sheetView topLeftCell="A31" workbookViewId="0">
      <selection activeCell="D68" sqref="D68:G79"/>
    </sheetView>
  </sheetViews>
  <sheetFormatPr defaultColWidth="12.5703125" defaultRowHeight="15.75" customHeight="1"/>
  <cols>
    <col min="1" max="1" width="5" customWidth="1"/>
    <col min="4" max="4" width="16" customWidth="1"/>
    <col min="5" max="5" width="7.28515625" customWidth="1"/>
    <col min="7" max="7" width="13.28515625" customWidth="1"/>
    <col min="8" max="8" width="27.42578125" customWidth="1"/>
    <col min="9" max="9" width="7" customWidth="1"/>
    <col min="10" max="10" width="25" customWidth="1"/>
    <col min="11" max="11" width="6" customWidth="1"/>
    <col min="12" max="12" width="5.85546875" customWidth="1"/>
    <col min="13" max="13" width="7.140625" customWidth="1"/>
    <col min="14" max="14" width="6" customWidth="1"/>
    <col min="15" max="15" width="5.7109375" customWidth="1"/>
    <col min="16" max="16" width="4.85546875" customWidth="1"/>
    <col min="17" max="17" width="4.42578125" customWidth="1"/>
    <col min="18" max="19" width="5.140625" customWidth="1"/>
    <col min="20" max="20" width="5.42578125" customWidth="1"/>
  </cols>
  <sheetData>
    <row r="1" spans="1:23" ht="12.75">
      <c r="A1" s="16" t="s">
        <v>0</v>
      </c>
      <c r="B1" s="17" t="s">
        <v>1</v>
      </c>
      <c r="C1" s="15"/>
      <c r="D1" s="15"/>
      <c r="E1" s="15"/>
      <c r="F1" s="15"/>
      <c r="G1" s="15"/>
      <c r="H1" s="15"/>
      <c r="I1" s="15"/>
      <c r="J1" s="15"/>
      <c r="K1" s="18"/>
    </row>
    <row r="2" spans="1:23" ht="12.75">
      <c r="A2" s="15"/>
      <c r="B2" s="15" t="s">
        <v>2</v>
      </c>
      <c r="C2" s="19" t="s">
        <v>3</v>
      </c>
      <c r="D2" s="15" t="s">
        <v>0</v>
      </c>
      <c r="E2" s="15"/>
      <c r="F2" s="15"/>
      <c r="G2" s="15"/>
      <c r="H2" s="15"/>
      <c r="I2" s="15"/>
      <c r="J2" s="15"/>
      <c r="K2" s="18"/>
    </row>
    <row r="3" spans="1:23" ht="12.75">
      <c r="A3" s="15"/>
      <c r="B3" s="15" t="s">
        <v>4</v>
      </c>
      <c r="C3" s="7" t="s">
        <v>5</v>
      </c>
      <c r="D3" s="15"/>
      <c r="E3" s="15"/>
      <c r="F3" s="15"/>
      <c r="G3" s="15"/>
      <c r="H3" s="15"/>
      <c r="I3" s="15"/>
      <c r="J3" s="15"/>
      <c r="K3" s="18"/>
    </row>
    <row r="4" spans="1:23" ht="12.75">
      <c r="A4" s="15"/>
      <c r="B4" s="15" t="s">
        <v>6</v>
      </c>
      <c r="C4" s="20">
        <v>11</v>
      </c>
      <c r="D4" s="15"/>
      <c r="E4" s="15"/>
      <c r="F4" s="15"/>
      <c r="G4" s="15"/>
      <c r="H4" s="15"/>
      <c r="I4" s="15"/>
      <c r="J4" s="15"/>
      <c r="K4" s="18"/>
    </row>
    <row r="5" spans="1:23" ht="12.75">
      <c r="A5" s="15"/>
      <c r="B5" s="15" t="s">
        <v>7</v>
      </c>
      <c r="C5" s="20">
        <v>88</v>
      </c>
      <c r="D5" s="15"/>
      <c r="E5" s="15"/>
      <c r="F5" s="21"/>
      <c r="G5" s="15"/>
      <c r="H5" s="15"/>
      <c r="I5" s="15"/>
      <c r="J5" s="15"/>
      <c r="K5" s="18"/>
    </row>
    <row r="6" spans="1:23" ht="12.75">
      <c r="A6" s="10"/>
      <c r="B6" s="10"/>
      <c r="C6" s="10"/>
      <c r="D6" s="10"/>
      <c r="E6" s="10"/>
      <c r="F6" s="11"/>
      <c r="G6" s="12"/>
      <c r="H6" s="10"/>
      <c r="I6" s="13"/>
      <c r="J6" s="10"/>
      <c r="K6" s="14"/>
      <c r="L6" s="13"/>
    </row>
    <row r="7" spans="1:23" ht="25.5">
      <c r="A7" s="191" t="s">
        <v>10</v>
      </c>
      <c r="B7" s="191" t="s">
        <v>11</v>
      </c>
      <c r="C7" s="191" t="s">
        <v>12</v>
      </c>
      <c r="D7" s="191" t="s">
        <v>13</v>
      </c>
      <c r="E7" s="192" t="s">
        <v>14</v>
      </c>
      <c r="F7" s="192" t="s">
        <v>15</v>
      </c>
      <c r="G7" s="192" t="s">
        <v>16</v>
      </c>
      <c r="H7" s="192" t="s">
        <v>17</v>
      </c>
      <c r="I7" s="192" t="s">
        <v>6</v>
      </c>
      <c r="J7" s="192" t="s">
        <v>18</v>
      </c>
      <c r="K7" s="193">
        <v>1</v>
      </c>
      <c r="L7" s="193">
        <v>2</v>
      </c>
      <c r="M7" s="193">
        <v>3</v>
      </c>
      <c r="N7" s="193">
        <v>4</v>
      </c>
      <c r="O7" s="193">
        <v>5</v>
      </c>
      <c r="P7" s="193">
        <v>6</v>
      </c>
      <c r="Q7" s="193">
        <v>7</v>
      </c>
      <c r="R7" s="193">
        <v>8</v>
      </c>
      <c r="S7" s="193">
        <v>9</v>
      </c>
      <c r="T7" s="193">
        <v>10</v>
      </c>
      <c r="U7" s="194" t="s">
        <v>20</v>
      </c>
      <c r="V7" s="193" t="s">
        <v>160</v>
      </c>
      <c r="W7" s="194" t="s">
        <v>19</v>
      </c>
    </row>
    <row r="8" spans="1:23" ht="15.75" customHeight="1">
      <c r="A8" s="211">
        <v>1</v>
      </c>
      <c r="B8" s="212" t="s">
        <v>560</v>
      </c>
      <c r="C8" s="212" t="s">
        <v>78</v>
      </c>
      <c r="D8" s="213" t="s">
        <v>46</v>
      </c>
      <c r="E8" s="214" t="s">
        <v>363</v>
      </c>
      <c r="F8" s="215">
        <v>38887</v>
      </c>
      <c r="G8" s="214" t="s">
        <v>3</v>
      </c>
      <c r="H8" s="95" t="s">
        <v>342</v>
      </c>
      <c r="I8" s="214">
        <v>11</v>
      </c>
      <c r="J8" s="212" t="s">
        <v>615</v>
      </c>
      <c r="K8" s="216">
        <v>7</v>
      </c>
      <c r="L8" s="216">
        <v>6</v>
      </c>
      <c r="M8" s="216">
        <v>3</v>
      </c>
      <c r="N8" s="216">
        <v>7</v>
      </c>
      <c r="O8" s="216">
        <v>6</v>
      </c>
      <c r="P8" s="216">
        <v>12</v>
      </c>
      <c r="Q8" s="216">
        <v>9</v>
      </c>
      <c r="R8" s="216">
        <v>12</v>
      </c>
      <c r="S8" s="216">
        <v>9</v>
      </c>
      <c r="T8" s="216">
        <v>15</v>
      </c>
      <c r="U8" s="217">
        <f t="shared" ref="U8:U39" si="0">SUM(K8:T8)</f>
        <v>86</v>
      </c>
      <c r="V8" s="218">
        <f t="shared" ref="V8:V39" si="1">U8*100/88</f>
        <v>97.727272727272734</v>
      </c>
      <c r="W8" s="216" t="s">
        <v>652</v>
      </c>
    </row>
    <row r="9" spans="1:23" ht="15.75" customHeight="1">
      <c r="A9" s="211">
        <v>2</v>
      </c>
      <c r="B9" s="95" t="s">
        <v>555</v>
      </c>
      <c r="C9" s="95" t="s">
        <v>556</v>
      </c>
      <c r="D9" s="111" t="s">
        <v>139</v>
      </c>
      <c r="E9" s="214" t="s">
        <v>9</v>
      </c>
      <c r="F9" s="215">
        <v>38765</v>
      </c>
      <c r="G9" s="214" t="s">
        <v>3</v>
      </c>
      <c r="H9" s="95" t="s">
        <v>342</v>
      </c>
      <c r="I9" s="214">
        <v>11</v>
      </c>
      <c r="J9" s="95" t="s">
        <v>362</v>
      </c>
      <c r="K9" s="216">
        <v>7</v>
      </c>
      <c r="L9" s="216">
        <v>6</v>
      </c>
      <c r="M9" s="216">
        <v>3</v>
      </c>
      <c r="N9" s="216">
        <v>2</v>
      </c>
      <c r="O9" s="216">
        <v>0</v>
      </c>
      <c r="P9" s="216">
        <v>12</v>
      </c>
      <c r="Q9" s="216">
        <v>9</v>
      </c>
      <c r="R9" s="216">
        <v>12</v>
      </c>
      <c r="S9" s="216">
        <v>9</v>
      </c>
      <c r="T9" s="216">
        <v>17</v>
      </c>
      <c r="U9" s="217">
        <f t="shared" si="0"/>
        <v>77</v>
      </c>
      <c r="V9" s="218">
        <f t="shared" si="1"/>
        <v>87.5</v>
      </c>
      <c r="W9" s="216" t="s">
        <v>634</v>
      </c>
    </row>
    <row r="10" spans="1:23" ht="15.75" customHeight="1">
      <c r="A10" s="211">
        <v>3</v>
      </c>
      <c r="B10" s="95" t="s">
        <v>572</v>
      </c>
      <c r="C10" s="95" t="s">
        <v>42</v>
      </c>
      <c r="D10" s="111" t="s">
        <v>159</v>
      </c>
      <c r="E10" s="214" t="s">
        <v>363</v>
      </c>
      <c r="F10" s="219">
        <v>38858</v>
      </c>
      <c r="G10" s="214" t="s">
        <v>3</v>
      </c>
      <c r="H10" s="95" t="s">
        <v>336</v>
      </c>
      <c r="I10" s="214">
        <v>11</v>
      </c>
      <c r="J10" s="95" t="s">
        <v>359</v>
      </c>
      <c r="K10" s="216">
        <v>5</v>
      </c>
      <c r="L10" s="216">
        <v>6</v>
      </c>
      <c r="M10" s="216">
        <v>3</v>
      </c>
      <c r="N10" s="216">
        <v>7</v>
      </c>
      <c r="O10" s="216">
        <v>4</v>
      </c>
      <c r="P10" s="216">
        <v>12</v>
      </c>
      <c r="Q10" s="216">
        <v>4</v>
      </c>
      <c r="R10" s="216">
        <v>12</v>
      </c>
      <c r="S10" s="216">
        <v>9</v>
      </c>
      <c r="T10" s="216">
        <v>15</v>
      </c>
      <c r="U10" s="217">
        <f t="shared" si="0"/>
        <v>77</v>
      </c>
      <c r="V10" s="218">
        <f t="shared" si="1"/>
        <v>87.5</v>
      </c>
      <c r="W10" s="216" t="s">
        <v>634</v>
      </c>
    </row>
    <row r="11" spans="1:23" ht="15.75" customHeight="1">
      <c r="A11" s="211">
        <v>4</v>
      </c>
      <c r="B11" s="220" t="s">
        <v>562</v>
      </c>
      <c r="C11" s="220" t="s">
        <v>60</v>
      </c>
      <c r="D11" s="221" t="s">
        <v>563</v>
      </c>
      <c r="E11" s="214" t="s">
        <v>363</v>
      </c>
      <c r="F11" s="222">
        <v>38956</v>
      </c>
      <c r="G11" s="214" t="s">
        <v>3</v>
      </c>
      <c r="H11" s="95" t="s">
        <v>342</v>
      </c>
      <c r="I11" s="214">
        <v>11</v>
      </c>
      <c r="J11" s="42" t="s">
        <v>470</v>
      </c>
      <c r="K11" s="216">
        <v>7</v>
      </c>
      <c r="L11" s="216">
        <v>6</v>
      </c>
      <c r="M11" s="216">
        <v>3</v>
      </c>
      <c r="N11" s="216">
        <v>2</v>
      </c>
      <c r="O11" s="216">
        <v>6</v>
      </c>
      <c r="P11" s="216">
        <v>12</v>
      </c>
      <c r="Q11" s="216">
        <v>3</v>
      </c>
      <c r="R11" s="216">
        <v>12</v>
      </c>
      <c r="S11" s="216">
        <v>9</v>
      </c>
      <c r="T11" s="216">
        <v>17</v>
      </c>
      <c r="U11" s="217">
        <f t="shared" si="0"/>
        <v>77</v>
      </c>
      <c r="V11" s="218">
        <f t="shared" si="1"/>
        <v>87.5</v>
      </c>
      <c r="W11" s="216" t="s">
        <v>634</v>
      </c>
    </row>
    <row r="12" spans="1:23" ht="15.75" customHeight="1">
      <c r="A12" s="211">
        <v>5</v>
      </c>
      <c r="B12" s="95" t="s">
        <v>582</v>
      </c>
      <c r="C12" s="95" t="s">
        <v>60</v>
      </c>
      <c r="D12" s="111" t="s">
        <v>259</v>
      </c>
      <c r="E12" s="214" t="s">
        <v>363</v>
      </c>
      <c r="F12" s="222">
        <v>38854</v>
      </c>
      <c r="G12" s="214" t="s">
        <v>3</v>
      </c>
      <c r="H12" s="42" t="s">
        <v>192</v>
      </c>
      <c r="I12" s="214">
        <v>11</v>
      </c>
      <c r="J12" s="42" t="s">
        <v>477</v>
      </c>
      <c r="K12" s="216">
        <v>7</v>
      </c>
      <c r="L12" s="216">
        <v>4</v>
      </c>
      <c r="M12" s="216">
        <v>0</v>
      </c>
      <c r="N12" s="216">
        <v>7</v>
      </c>
      <c r="O12" s="216">
        <v>6</v>
      </c>
      <c r="P12" s="216">
        <v>12</v>
      </c>
      <c r="Q12" s="216">
        <v>5</v>
      </c>
      <c r="R12" s="216">
        <v>9</v>
      </c>
      <c r="S12" s="216">
        <v>9</v>
      </c>
      <c r="T12" s="216">
        <v>17</v>
      </c>
      <c r="U12" s="217">
        <f t="shared" si="0"/>
        <v>76</v>
      </c>
      <c r="V12" s="218">
        <f t="shared" si="1"/>
        <v>86.36363636363636</v>
      </c>
      <c r="W12" s="216" t="s">
        <v>634</v>
      </c>
    </row>
    <row r="13" spans="1:23" ht="15.75" customHeight="1">
      <c r="A13" s="211">
        <v>6</v>
      </c>
      <c r="B13" s="42" t="s">
        <v>577</v>
      </c>
      <c r="C13" s="42" t="s">
        <v>91</v>
      </c>
      <c r="D13" s="223" t="s">
        <v>86</v>
      </c>
      <c r="E13" s="214" t="s">
        <v>363</v>
      </c>
      <c r="F13" s="222">
        <v>39129</v>
      </c>
      <c r="G13" s="214" t="s">
        <v>3</v>
      </c>
      <c r="H13" s="42" t="s">
        <v>192</v>
      </c>
      <c r="I13" s="214">
        <v>11</v>
      </c>
      <c r="J13" s="42" t="s">
        <v>477</v>
      </c>
      <c r="K13" s="216">
        <v>7</v>
      </c>
      <c r="L13" s="216">
        <v>6</v>
      </c>
      <c r="M13" s="216">
        <v>3</v>
      </c>
      <c r="N13" s="216">
        <v>2</v>
      </c>
      <c r="O13" s="216">
        <v>6</v>
      </c>
      <c r="P13" s="216">
        <v>12</v>
      </c>
      <c r="Q13" s="216">
        <v>9</v>
      </c>
      <c r="R13" s="216">
        <v>12</v>
      </c>
      <c r="S13" s="216">
        <v>9</v>
      </c>
      <c r="T13" s="216">
        <v>8</v>
      </c>
      <c r="U13" s="217">
        <f t="shared" si="0"/>
        <v>74</v>
      </c>
      <c r="V13" s="218">
        <f t="shared" si="1"/>
        <v>84.090909090909093</v>
      </c>
      <c r="W13" s="216" t="s">
        <v>634</v>
      </c>
    </row>
    <row r="14" spans="1:23" ht="15.75" customHeight="1">
      <c r="A14" s="211">
        <v>7</v>
      </c>
      <c r="B14" s="220" t="s">
        <v>564</v>
      </c>
      <c r="C14" s="220" t="s">
        <v>377</v>
      </c>
      <c r="D14" s="221" t="s">
        <v>311</v>
      </c>
      <c r="E14" s="214" t="s">
        <v>9</v>
      </c>
      <c r="F14" s="222">
        <v>39056</v>
      </c>
      <c r="G14" s="214" t="s">
        <v>3</v>
      </c>
      <c r="H14" s="95" t="s">
        <v>342</v>
      </c>
      <c r="I14" s="214">
        <v>11</v>
      </c>
      <c r="J14" s="42" t="s">
        <v>470</v>
      </c>
      <c r="K14" s="216">
        <v>7</v>
      </c>
      <c r="L14" s="216">
        <v>6</v>
      </c>
      <c r="M14" s="216">
        <v>3</v>
      </c>
      <c r="N14" s="216">
        <v>7</v>
      </c>
      <c r="O14" s="216">
        <v>4</v>
      </c>
      <c r="P14" s="216">
        <v>12</v>
      </c>
      <c r="Q14" s="216">
        <v>8</v>
      </c>
      <c r="R14" s="216">
        <v>12</v>
      </c>
      <c r="S14" s="216">
        <v>8</v>
      </c>
      <c r="T14" s="216">
        <v>7</v>
      </c>
      <c r="U14" s="217">
        <f t="shared" si="0"/>
        <v>74</v>
      </c>
      <c r="V14" s="218">
        <f t="shared" si="1"/>
        <v>84.090909090909093</v>
      </c>
      <c r="W14" s="216" t="s">
        <v>634</v>
      </c>
    </row>
    <row r="15" spans="1:23" ht="15.75" customHeight="1">
      <c r="A15" s="211">
        <v>8</v>
      </c>
      <c r="B15" s="224" t="s">
        <v>69</v>
      </c>
      <c r="C15" s="224" t="s">
        <v>589</v>
      </c>
      <c r="D15" s="225" t="s">
        <v>245</v>
      </c>
      <c r="E15" s="214" t="s">
        <v>363</v>
      </c>
      <c r="F15" s="226">
        <v>39026</v>
      </c>
      <c r="G15" s="214" t="s">
        <v>3</v>
      </c>
      <c r="H15" s="224" t="s">
        <v>466</v>
      </c>
      <c r="I15" s="214">
        <v>11</v>
      </c>
      <c r="J15" s="224" t="s">
        <v>472</v>
      </c>
      <c r="K15" s="216">
        <v>5</v>
      </c>
      <c r="L15" s="216">
        <v>2</v>
      </c>
      <c r="M15" s="216">
        <v>0</v>
      </c>
      <c r="N15" s="216">
        <v>7</v>
      </c>
      <c r="O15" s="216">
        <v>6</v>
      </c>
      <c r="P15" s="216">
        <v>12</v>
      </c>
      <c r="Q15" s="216">
        <v>9</v>
      </c>
      <c r="R15" s="216">
        <v>7</v>
      </c>
      <c r="S15" s="216">
        <v>9</v>
      </c>
      <c r="T15" s="216">
        <v>16</v>
      </c>
      <c r="U15" s="217">
        <f t="shared" si="0"/>
        <v>73</v>
      </c>
      <c r="V15" s="218">
        <f t="shared" si="1"/>
        <v>82.954545454545453</v>
      </c>
      <c r="W15" s="216" t="s">
        <v>634</v>
      </c>
    </row>
    <row r="16" spans="1:23" ht="15.75" customHeight="1">
      <c r="A16" s="211">
        <v>9</v>
      </c>
      <c r="B16" s="224" t="s">
        <v>455</v>
      </c>
      <c r="C16" s="224" t="s">
        <v>124</v>
      </c>
      <c r="D16" s="225" t="s">
        <v>454</v>
      </c>
      <c r="E16" s="214" t="s">
        <v>9</v>
      </c>
      <c r="F16" s="226">
        <v>39114</v>
      </c>
      <c r="G16" s="214" t="s">
        <v>3</v>
      </c>
      <c r="H16" s="224" t="s">
        <v>466</v>
      </c>
      <c r="I16" s="214">
        <v>11</v>
      </c>
      <c r="J16" s="224" t="s">
        <v>472</v>
      </c>
      <c r="K16" s="216">
        <v>5</v>
      </c>
      <c r="L16" s="216">
        <v>2</v>
      </c>
      <c r="M16" s="216">
        <v>3</v>
      </c>
      <c r="N16" s="216">
        <v>7</v>
      </c>
      <c r="O16" s="216">
        <v>6</v>
      </c>
      <c r="P16" s="216">
        <v>8</v>
      </c>
      <c r="Q16" s="216">
        <v>4</v>
      </c>
      <c r="R16" s="216">
        <v>11</v>
      </c>
      <c r="S16" s="216">
        <v>9</v>
      </c>
      <c r="T16" s="216">
        <v>17</v>
      </c>
      <c r="U16" s="217">
        <f t="shared" si="0"/>
        <v>72</v>
      </c>
      <c r="V16" s="218">
        <f t="shared" si="1"/>
        <v>81.818181818181813</v>
      </c>
      <c r="W16" s="216" t="s">
        <v>634</v>
      </c>
    </row>
    <row r="17" spans="1:23" ht="15.75" customHeight="1">
      <c r="A17" s="211">
        <v>10</v>
      </c>
      <c r="B17" s="42" t="s">
        <v>588</v>
      </c>
      <c r="C17" s="42" t="s">
        <v>31</v>
      </c>
      <c r="D17" s="223" t="s">
        <v>40</v>
      </c>
      <c r="E17" s="214" t="s">
        <v>363</v>
      </c>
      <c r="F17" s="222">
        <v>39097</v>
      </c>
      <c r="G17" s="214" t="s">
        <v>3</v>
      </c>
      <c r="H17" s="42" t="s">
        <v>341</v>
      </c>
      <c r="I17" s="214">
        <v>11</v>
      </c>
      <c r="J17" s="42" t="s">
        <v>344</v>
      </c>
      <c r="K17" s="216">
        <v>7</v>
      </c>
      <c r="L17" s="216">
        <v>4</v>
      </c>
      <c r="M17" s="216">
        <v>0</v>
      </c>
      <c r="N17" s="216">
        <v>7</v>
      </c>
      <c r="O17" s="216">
        <v>6</v>
      </c>
      <c r="P17" s="216">
        <v>12</v>
      </c>
      <c r="Q17" s="216">
        <v>9</v>
      </c>
      <c r="R17" s="216">
        <v>12</v>
      </c>
      <c r="S17" s="216">
        <v>0</v>
      </c>
      <c r="T17" s="216">
        <v>15</v>
      </c>
      <c r="U17" s="217">
        <f t="shared" si="0"/>
        <v>72</v>
      </c>
      <c r="V17" s="218">
        <f t="shared" si="1"/>
        <v>81.818181818181813</v>
      </c>
      <c r="W17" s="216" t="s">
        <v>634</v>
      </c>
    </row>
    <row r="18" spans="1:23" ht="15.75" customHeight="1">
      <c r="A18" s="211">
        <v>11</v>
      </c>
      <c r="B18" s="95" t="s">
        <v>558</v>
      </c>
      <c r="C18" s="95" t="s">
        <v>409</v>
      </c>
      <c r="D18" s="111" t="s">
        <v>46</v>
      </c>
      <c r="E18" s="214" t="s">
        <v>363</v>
      </c>
      <c r="F18" s="219">
        <v>38833</v>
      </c>
      <c r="G18" s="214" t="s">
        <v>3</v>
      </c>
      <c r="H18" s="95" t="s">
        <v>336</v>
      </c>
      <c r="I18" s="214">
        <v>11</v>
      </c>
      <c r="J18" s="95" t="s">
        <v>359</v>
      </c>
      <c r="K18" s="216">
        <v>4</v>
      </c>
      <c r="L18" s="216">
        <v>6</v>
      </c>
      <c r="M18" s="216">
        <v>0</v>
      </c>
      <c r="N18" s="216">
        <v>7</v>
      </c>
      <c r="O18" s="216">
        <v>4</v>
      </c>
      <c r="P18" s="216">
        <v>12</v>
      </c>
      <c r="Q18" s="216">
        <v>9</v>
      </c>
      <c r="R18" s="216">
        <v>12</v>
      </c>
      <c r="S18" s="216">
        <v>9</v>
      </c>
      <c r="T18" s="216">
        <v>7</v>
      </c>
      <c r="U18" s="217">
        <f t="shared" si="0"/>
        <v>70</v>
      </c>
      <c r="V18" s="218">
        <f t="shared" si="1"/>
        <v>79.545454545454547</v>
      </c>
      <c r="W18" s="216" t="s">
        <v>634</v>
      </c>
    </row>
    <row r="19" spans="1:23" ht="15.75" customHeight="1">
      <c r="A19" s="211">
        <v>12</v>
      </c>
      <c r="B19" s="43" t="s">
        <v>272</v>
      </c>
      <c r="C19" s="43" t="s">
        <v>230</v>
      </c>
      <c r="D19" s="112" t="s">
        <v>546</v>
      </c>
      <c r="E19" s="214" t="s">
        <v>9</v>
      </c>
      <c r="F19" s="219">
        <v>39186</v>
      </c>
      <c r="G19" s="214" t="s">
        <v>3</v>
      </c>
      <c r="H19" s="42" t="s">
        <v>333</v>
      </c>
      <c r="I19" s="214">
        <v>11</v>
      </c>
      <c r="J19" s="42" t="s">
        <v>617</v>
      </c>
      <c r="K19" s="216">
        <v>7</v>
      </c>
      <c r="L19" s="216">
        <v>6</v>
      </c>
      <c r="M19" s="216">
        <v>3</v>
      </c>
      <c r="N19" s="216">
        <v>2</v>
      </c>
      <c r="O19" s="216">
        <v>4</v>
      </c>
      <c r="P19" s="216">
        <v>12</v>
      </c>
      <c r="Q19" s="216">
        <v>9</v>
      </c>
      <c r="R19" s="216">
        <v>9</v>
      </c>
      <c r="S19" s="216">
        <v>5</v>
      </c>
      <c r="T19" s="216">
        <v>12</v>
      </c>
      <c r="U19" s="217">
        <f t="shared" si="0"/>
        <v>69</v>
      </c>
      <c r="V19" s="218">
        <f t="shared" si="1"/>
        <v>78.409090909090907</v>
      </c>
      <c r="W19" s="216" t="s">
        <v>634</v>
      </c>
    </row>
    <row r="20" spans="1:23" ht="15.75" customHeight="1">
      <c r="A20" s="211">
        <v>13</v>
      </c>
      <c r="B20" s="95" t="s">
        <v>554</v>
      </c>
      <c r="C20" s="95" t="s">
        <v>539</v>
      </c>
      <c r="D20" s="111" t="s">
        <v>490</v>
      </c>
      <c r="E20" s="214" t="s">
        <v>9</v>
      </c>
      <c r="F20" s="215">
        <v>39128</v>
      </c>
      <c r="G20" s="214" t="s">
        <v>3</v>
      </c>
      <c r="H20" s="95" t="s">
        <v>336</v>
      </c>
      <c r="I20" s="214">
        <v>11</v>
      </c>
      <c r="J20" s="214" t="s">
        <v>359</v>
      </c>
      <c r="K20" s="216">
        <v>2</v>
      </c>
      <c r="L20" s="216">
        <v>2</v>
      </c>
      <c r="M20" s="216">
        <v>0</v>
      </c>
      <c r="N20" s="216">
        <v>7</v>
      </c>
      <c r="O20" s="216">
        <v>4</v>
      </c>
      <c r="P20" s="216">
        <v>12</v>
      </c>
      <c r="Q20" s="216">
        <v>9</v>
      </c>
      <c r="R20" s="216">
        <v>11</v>
      </c>
      <c r="S20" s="216">
        <v>6</v>
      </c>
      <c r="T20" s="216">
        <v>15</v>
      </c>
      <c r="U20" s="217">
        <f t="shared" si="0"/>
        <v>68</v>
      </c>
      <c r="V20" s="218">
        <f t="shared" si="1"/>
        <v>77.272727272727266</v>
      </c>
      <c r="W20" s="216" t="s">
        <v>634</v>
      </c>
    </row>
    <row r="21" spans="1:23" ht="15.75" customHeight="1">
      <c r="A21" s="211">
        <v>14</v>
      </c>
      <c r="B21" s="220" t="s">
        <v>561</v>
      </c>
      <c r="C21" s="220" t="s">
        <v>34</v>
      </c>
      <c r="D21" s="227" t="s">
        <v>23</v>
      </c>
      <c r="E21" s="214" t="s">
        <v>363</v>
      </c>
      <c r="F21" s="222">
        <v>39139</v>
      </c>
      <c r="G21" s="214" t="s">
        <v>3</v>
      </c>
      <c r="H21" s="95" t="s">
        <v>342</v>
      </c>
      <c r="I21" s="214">
        <v>11</v>
      </c>
      <c r="J21" s="42" t="s">
        <v>362</v>
      </c>
      <c r="K21" s="216">
        <v>5</v>
      </c>
      <c r="L21" s="216">
        <v>0</v>
      </c>
      <c r="M21" s="216">
        <v>3</v>
      </c>
      <c r="N21" s="216">
        <v>5</v>
      </c>
      <c r="O21" s="216">
        <v>6</v>
      </c>
      <c r="P21" s="216">
        <v>12</v>
      </c>
      <c r="Q21" s="216">
        <v>8</v>
      </c>
      <c r="R21" s="216">
        <v>8</v>
      </c>
      <c r="S21" s="216">
        <v>9</v>
      </c>
      <c r="T21" s="216">
        <v>11</v>
      </c>
      <c r="U21" s="217">
        <f t="shared" si="0"/>
        <v>67</v>
      </c>
      <c r="V21" s="218">
        <f t="shared" si="1"/>
        <v>76.13636363636364</v>
      </c>
      <c r="W21" s="216" t="s">
        <v>634</v>
      </c>
    </row>
    <row r="22" spans="1:23" ht="15.75" customHeight="1">
      <c r="A22" s="211">
        <v>15</v>
      </c>
      <c r="B22" s="95" t="s">
        <v>558</v>
      </c>
      <c r="C22" s="95" t="s">
        <v>22</v>
      </c>
      <c r="D22" s="95" t="s">
        <v>46</v>
      </c>
      <c r="E22" s="214" t="s">
        <v>363</v>
      </c>
      <c r="F22" s="215">
        <v>38833</v>
      </c>
      <c r="G22" s="214" t="s">
        <v>3</v>
      </c>
      <c r="H22" s="214" t="s">
        <v>336</v>
      </c>
      <c r="I22" s="214">
        <v>11</v>
      </c>
      <c r="J22" s="95" t="s">
        <v>359</v>
      </c>
      <c r="K22" s="216">
        <v>3</v>
      </c>
      <c r="L22" s="216">
        <v>4</v>
      </c>
      <c r="M22" s="216">
        <v>0</v>
      </c>
      <c r="N22" s="216">
        <v>7</v>
      </c>
      <c r="O22" s="216">
        <v>2</v>
      </c>
      <c r="P22" s="216">
        <v>12</v>
      </c>
      <c r="Q22" s="216">
        <v>9</v>
      </c>
      <c r="R22" s="216">
        <v>7</v>
      </c>
      <c r="S22" s="216">
        <v>6</v>
      </c>
      <c r="T22" s="216">
        <v>17</v>
      </c>
      <c r="U22" s="217">
        <f t="shared" si="0"/>
        <v>67</v>
      </c>
      <c r="V22" s="218">
        <f t="shared" si="1"/>
        <v>76.13636363636364</v>
      </c>
      <c r="W22" s="216" t="s">
        <v>634</v>
      </c>
    </row>
    <row r="23" spans="1:23" ht="15.75" customHeight="1">
      <c r="A23" s="29">
        <v>16</v>
      </c>
      <c r="B23" s="96" t="s">
        <v>565</v>
      </c>
      <c r="C23" s="96" t="s">
        <v>566</v>
      </c>
      <c r="D23" s="96" t="s">
        <v>547</v>
      </c>
      <c r="E23" s="190" t="s">
        <v>9</v>
      </c>
      <c r="F23" s="199">
        <v>38841</v>
      </c>
      <c r="G23" s="190" t="s">
        <v>3</v>
      </c>
      <c r="H23" s="31" t="s">
        <v>342</v>
      </c>
      <c r="I23" s="190">
        <v>11</v>
      </c>
      <c r="J23" s="25" t="s">
        <v>470</v>
      </c>
      <c r="K23" s="195">
        <v>7</v>
      </c>
      <c r="L23" s="195">
        <v>6</v>
      </c>
      <c r="M23" s="195">
        <v>3</v>
      </c>
      <c r="N23" s="195">
        <v>2</v>
      </c>
      <c r="O23" s="195">
        <v>4</v>
      </c>
      <c r="P23" s="195">
        <v>12</v>
      </c>
      <c r="Q23" s="195">
        <v>2</v>
      </c>
      <c r="R23" s="195">
        <v>12</v>
      </c>
      <c r="S23" s="195">
        <v>9</v>
      </c>
      <c r="T23" s="195">
        <v>9</v>
      </c>
      <c r="U23" s="196">
        <f t="shared" si="0"/>
        <v>66</v>
      </c>
      <c r="V23" s="197">
        <f t="shared" si="1"/>
        <v>75</v>
      </c>
      <c r="W23" s="195"/>
    </row>
    <row r="24" spans="1:23" s="123" customFormat="1" ht="15.75" customHeight="1">
      <c r="A24" s="29">
        <v>17</v>
      </c>
      <c r="B24" s="188" t="s">
        <v>559</v>
      </c>
      <c r="C24" s="188" t="s">
        <v>297</v>
      </c>
      <c r="D24" s="189" t="s">
        <v>46</v>
      </c>
      <c r="E24" s="190" t="s">
        <v>363</v>
      </c>
      <c r="F24" s="202">
        <v>38771</v>
      </c>
      <c r="G24" s="190" t="s">
        <v>3</v>
      </c>
      <c r="H24" s="188" t="s">
        <v>343</v>
      </c>
      <c r="I24" s="190">
        <v>11</v>
      </c>
      <c r="J24" s="188" t="s">
        <v>472</v>
      </c>
      <c r="K24" s="195">
        <v>7</v>
      </c>
      <c r="L24" s="195">
        <v>0</v>
      </c>
      <c r="M24" s="195">
        <v>3</v>
      </c>
      <c r="N24" s="195">
        <v>7</v>
      </c>
      <c r="O24" s="195">
        <v>2</v>
      </c>
      <c r="P24" s="195">
        <v>12</v>
      </c>
      <c r="Q24" s="195">
        <v>9</v>
      </c>
      <c r="R24" s="195">
        <v>5</v>
      </c>
      <c r="S24" s="195">
        <v>6</v>
      </c>
      <c r="T24" s="195">
        <v>14</v>
      </c>
      <c r="U24" s="196">
        <f t="shared" si="0"/>
        <v>65</v>
      </c>
      <c r="V24" s="197">
        <f t="shared" si="1"/>
        <v>73.86363636363636</v>
      </c>
      <c r="W24" s="195"/>
    </row>
    <row r="25" spans="1:23" ht="15.75" customHeight="1">
      <c r="A25" s="29">
        <v>18</v>
      </c>
      <c r="B25" s="26" t="s">
        <v>513</v>
      </c>
      <c r="C25" s="26" t="s">
        <v>42</v>
      </c>
      <c r="D25" s="103" t="s">
        <v>35</v>
      </c>
      <c r="E25" s="190" t="s">
        <v>363</v>
      </c>
      <c r="F25" s="199">
        <v>38928</v>
      </c>
      <c r="G25" s="190" t="s">
        <v>3</v>
      </c>
      <c r="H25" s="31" t="s">
        <v>342</v>
      </c>
      <c r="I25" s="190">
        <v>11</v>
      </c>
      <c r="J25" s="25" t="s">
        <v>362</v>
      </c>
      <c r="K25" s="195">
        <v>6</v>
      </c>
      <c r="L25" s="195">
        <v>0</v>
      </c>
      <c r="M25" s="195">
        <v>3</v>
      </c>
      <c r="N25" s="195">
        <v>5</v>
      </c>
      <c r="O25" s="195">
        <v>2</v>
      </c>
      <c r="P25" s="195">
        <v>12</v>
      </c>
      <c r="Q25" s="195">
        <v>5</v>
      </c>
      <c r="R25" s="195">
        <v>8</v>
      </c>
      <c r="S25" s="195">
        <v>9</v>
      </c>
      <c r="T25" s="195">
        <v>15</v>
      </c>
      <c r="U25" s="196">
        <f t="shared" si="0"/>
        <v>65</v>
      </c>
      <c r="V25" s="197">
        <f t="shared" si="1"/>
        <v>73.86363636363636</v>
      </c>
      <c r="W25" s="195"/>
    </row>
    <row r="26" spans="1:23" ht="15.75" customHeight="1">
      <c r="A26" s="29">
        <v>19</v>
      </c>
      <c r="B26" s="26" t="s">
        <v>596</v>
      </c>
      <c r="C26" s="26" t="s">
        <v>34</v>
      </c>
      <c r="D26" s="103" t="s">
        <v>107</v>
      </c>
      <c r="E26" s="190" t="s">
        <v>363</v>
      </c>
      <c r="F26" s="199" t="s">
        <v>612</v>
      </c>
      <c r="G26" s="190" t="s">
        <v>3</v>
      </c>
      <c r="H26" s="25" t="s">
        <v>468</v>
      </c>
      <c r="I26" s="190">
        <v>11</v>
      </c>
      <c r="J26" s="25" t="s">
        <v>618</v>
      </c>
      <c r="K26" s="195">
        <v>6</v>
      </c>
      <c r="L26" s="195">
        <v>4</v>
      </c>
      <c r="M26" s="195">
        <v>3</v>
      </c>
      <c r="N26" s="195">
        <v>7</v>
      </c>
      <c r="O26" s="195">
        <v>6</v>
      </c>
      <c r="P26" s="195">
        <v>4</v>
      </c>
      <c r="Q26" s="195">
        <v>0</v>
      </c>
      <c r="R26" s="195">
        <v>9</v>
      </c>
      <c r="S26" s="195">
        <v>9</v>
      </c>
      <c r="T26" s="195">
        <v>14</v>
      </c>
      <c r="U26" s="196">
        <f t="shared" si="0"/>
        <v>62</v>
      </c>
      <c r="V26" s="197">
        <f t="shared" si="1"/>
        <v>70.454545454545453</v>
      </c>
      <c r="W26" s="195"/>
    </row>
    <row r="27" spans="1:23" ht="15.75" customHeight="1">
      <c r="A27" s="29">
        <v>20</v>
      </c>
      <c r="B27" s="186" t="s">
        <v>597</v>
      </c>
      <c r="C27" s="186" t="s">
        <v>31</v>
      </c>
      <c r="D27" s="187" t="s">
        <v>23</v>
      </c>
      <c r="E27" s="190" t="s">
        <v>363</v>
      </c>
      <c r="F27" s="200">
        <v>39005</v>
      </c>
      <c r="G27" s="190" t="s">
        <v>3</v>
      </c>
      <c r="H27" s="46" t="s">
        <v>185</v>
      </c>
      <c r="I27" s="190">
        <v>11</v>
      </c>
      <c r="J27" s="46" t="s">
        <v>169</v>
      </c>
      <c r="K27" s="195">
        <v>7</v>
      </c>
      <c r="L27" s="195">
        <v>6</v>
      </c>
      <c r="M27" s="195">
        <v>0</v>
      </c>
      <c r="N27" s="195">
        <v>7</v>
      </c>
      <c r="O27" s="195">
        <v>6</v>
      </c>
      <c r="P27" s="195">
        <v>12</v>
      </c>
      <c r="Q27" s="195">
        <v>0</v>
      </c>
      <c r="R27" s="195">
        <v>5</v>
      </c>
      <c r="S27" s="195">
        <v>0</v>
      </c>
      <c r="T27" s="195">
        <v>16</v>
      </c>
      <c r="U27" s="196">
        <f t="shared" si="0"/>
        <v>59</v>
      </c>
      <c r="V27" s="197">
        <f t="shared" si="1"/>
        <v>67.045454545454547</v>
      </c>
      <c r="W27" s="195"/>
    </row>
    <row r="28" spans="1:23" ht="15.75" customHeight="1">
      <c r="A28" s="29">
        <v>21</v>
      </c>
      <c r="B28" s="195" t="s">
        <v>651</v>
      </c>
      <c r="C28" s="195" t="s">
        <v>234</v>
      </c>
      <c r="D28" s="210" t="s">
        <v>23</v>
      </c>
      <c r="E28" s="196" t="s">
        <v>363</v>
      </c>
      <c r="F28" s="208">
        <v>38980</v>
      </c>
      <c r="G28" s="190" t="s">
        <v>3</v>
      </c>
      <c r="H28" s="46" t="s">
        <v>185</v>
      </c>
      <c r="I28" s="190">
        <v>11</v>
      </c>
      <c r="J28" s="46" t="s">
        <v>169</v>
      </c>
      <c r="K28" s="195">
        <v>2</v>
      </c>
      <c r="L28" s="195">
        <v>6</v>
      </c>
      <c r="M28" s="195">
        <v>0</v>
      </c>
      <c r="N28" s="195">
        <v>7</v>
      </c>
      <c r="O28" s="195">
        <v>4</v>
      </c>
      <c r="P28" s="195">
        <v>12</v>
      </c>
      <c r="Q28" s="195">
        <v>6</v>
      </c>
      <c r="R28" s="195">
        <v>7</v>
      </c>
      <c r="S28" s="195">
        <v>5</v>
      </c>
      <c r="T28" s="195">
        <v>9</v>
      </c>
      <c r="U28" s="196">
        <f t="shared" si="0"/>
        <v>58</v>
      </c>
      <c r="V28" s="207">
        <f t="shared" si="1"/>
        <v>65.909090909090907</v>
      </c>
      <c r="W28" s="195"/>
    </row>
    <row r="29" spans="1:23" ht="15.75" customHeight="1">
      <c r="A29" s="29">
        <v>22</v>
      </c>
      <c r="B29" s="45" t="s">
        <v>272</v>
      </c>
      <c r="C29" s="45" t="s">
        <v>578</v>
      </c>
      <c r="D29" s="105" t="s">
        <v>108</v>
      </c>
      <c r="E29" s="190" t="s">
        <v>9</v>
      </c>
      <c r="F29" s="199">
        <v>38868</v>
      </c>
      <c r="G29" s="190" t="s">
        <v>3</v>
      </c>
      <c r="H29" s="25" t="s">
        <v>335</v>
      </c>
      <c r="I29" s="190">
        <v>11</v>
      </c>
      <c r="J29" s="25" t="s">
        <v>479</v>
      </c>
      <c r="K29" s="195">
        <v>5</v>
      </c>
      <c r="L29" s="195">
        <v>0</v>
      </c>
      <c r="M29" s="195">
        <v>1</v>
      </c>
      <c r="N29" s="195">
        <v>7</v>
      </c>
      <c r="O29" s="195">
        <v>4</v>
      </c>
      <c r="P29" s="195">
        <v>12</v>
      </c>
      <c r="Q29" s="195">
        <v>0</v>
      </c>
      <c r="R29" s="195">
        <v>9</v>
      </c>
      <c r="S29" s="195">
        <v>2</v>
      </c>
      <c r="T29" s="195">
        <v>17</v>
      </c>
      <c r="U29" s="196">
        <f t="shared" si="0"/>
        <v>57</v>
      </c>
      <c r="V29" s="197">
        <f t="shared" si="1"/>
        <v>64.772727272727266</v>
      </c>
      <c r="W29" s="195"/>
    </row>
    <row r="30" spans="1:23" ht="15.75" customHeight="1">
      <c r="A30" s="29">
        <v>23</v>
      </c>
      <c r="B30" s="31" t="s">
        <v>236</v>
      </c>
      <c r="C30" s="31" t="s">
        <v>34</v>
      </c>
      <c r="D30" s="104" t="s">
        <v>259</v>
      </c>
      <c r="E30" s="190" t="s">
        <v>363</v>
      </c>
      <c r="F30" s="117">
        <v>39072</v>
      </c>
      <c r="G30" s="190" t="s">
        <v>3</v>
      </c>
      <c r="H30" s="31" t="s">
        <v>336</v>
      </c>
      <c r="I30" s="190">
        <v>11</v>
      </c>
      <c r="J30" s="31" t="s">
        <v>359</v>
      </c>
      <c r="K30" s="195">
        <v>2</v>
      </c>
      <c r="L30" s="195">
        <v>2</v>
      </c>
      <c r="M30" s="195">
        <v>3</v>
      </c>
      <c r="N30" s="195">
        <v>0</v>
      </c>
      <c r="O30" s="195">
        <v>4</v>
      </c>
      <c r="P30" s="195">
        <v>12</v>
      </c>
      <c r="Q30" s="195">
        <v>0</v>
      </c>
      <c r="R30" s="195">
        <v>12</v>
      </c>
      <c r="S30" s="195">
        <v>9</v>
      </c>
      <c r="T30" s="195">
        <v>13</v>
      </c>
      <c r="U30" s="196">
        <f t="shared" si="0"/>
        <v>57</v>
      </c>
      <c r="V30" s="197">
        <f t="shared" si="1"/>
        <v>64.772727272727266</v>
      </c>
      <c r="W30" s="195"/>
    </row>
    <row r="31" spans="1:23" ht="15.75" customHeight="1">
      <c r="A31" s="29">
        <v>24</v>
      </c>
      <c r="B31" s="25" t="s">
        <v>576</v>
      </c>
      <c r="C31" s="25" t="s">
        <v>318</v>
      </c>
      <c r="D31" s="102" t="s">
        <v>46</v>
      </c>
      <c r="E31" s="190" t="s">
        <v>363</v>
      </c>
      <c r="F31" s="203" t="s">
        <v>611</v>
      </c>
      <c r="G31" s="190" t="s">
        <v>3</v>
      </c>
      <c r="H31" s="25" t="s">
        <v>187</v>
      </c>
      <c r="I31" s="190">
        <v>11</v>
      </c>
      <c r="J31" s="25" t="s">
        <v>171</v>
      </c>
      <c r="K31" s="196">
        <v>3</v>
      </c>
      <c r="L31" s="196">
        <v>0</v>
      </c>
      <c r="M31" s="196">
        <v>0</v>
      </c>
      <c r="N31" s="196">
        <v>5</v>
      </c>
      <c r="O31" s="196">
        <v>0</v>
      </c>
      <c r="P31" s="196">
        <v>12</v>
      </c>
      <c r="Q31" s="196">
        <v>3</v>
      </c>
      <c r="R31" s="196">
        <v>10</v>
      </c>
      <c r="S31" s="196">
        <v>9</v>
      </c>
      <c r="T31" s="196">
        <v>14</v>
      </c>
      <c r="U31" s="196">
        <f t="shared" si="0"/>
        <v>56</v>
      </c>
      <c r="V31" s="197">
        <f t="shared" si="1"/>
        <v>63.636363636363633</v>
      </c>
      <c r="W31" s="196"/>
    </row>
    <row r="32" spans="1:23" ht="15.75" customHeight="1">
      <c r="A32" s="29">
        <v>25</v>
      </c>
      <c r="B32" s="27" t="s">
        <v>598</v>
      </c>
      <c r="C32" s="27" t="s">
        <v>105</v>
      </c>
      <c r="D32" s="110" t="s">
        <v>86</v>
      </c>
      <c r="E32" s="190" t="s">
        <v>363</v>
      </c>
      <c r="F32" s="198">
        <v>38874</v>
      </c>
      <c r="G32" s="190" t="s">
        <v>3</v>
      </c>
      <c r="H32" s="46" t="s">
        <v>185</v>
      </c>
      <c r="I32" s="190">
        <v>11</v>
      </c>
      <c r="J32" s="46" t="s">
        <v>169</v>
      </c>
      <c r="K32" s="195">
        <v>7</v>
      </c>
      <c r="L32" s="195">
        <v>0</v>
      </c>
      <c r="M32" s="195">
        <v>3</v>
      </c>
      <c r="N32" s="195">
        <v>7</v>
      </c>
      <c r="O32" s="195">
        <v>4</v>
      </c>
      <c r="P32" s="195">
        <v>12</v>
      </c>
      <c r="Q32" s="195">
        <v>0</v>
      </c>
      <c r="R32" s="195">
        <v>9</v>
      </c>
      <c r="S32" s="195">
        <v>0</v>
      </c>
      <c r="T32" s="195">
        <v>13</v>
      </c>
      <c r="U32" s="196">
        <f t="shared" si="0"/>
        <v>55</v>
      </c>
      <c r="V32" s="197">
        <f t="shared" si="1"/>
        <v>62.5</v>
      </c>
      <c r="W32" s="195"/>
    </row>
    <row r="33" spans="1:23" ht="15.75" customHeight="1">
      <c r="A33" s="29">
        <v>26</v>
      </c>
      <c r="B33" s="25" t="s">
        <v>324</v>
      </c>
      <c r="C33" s="25" t="s">
        <v>91</v>
      </c>
      <c r="D33" s="102" t="s">
        <v>107</v>
      </c>
      <c r="E33" s="190" t="s">
        <v>363</v>
      </c>
      <c r="F33" s="199">
        <v>38937</v>
      </c>
      <c r="G33" s="190" t="s">
        <v>3</v>
      </c>
      <c r="H33" s="25" t="s">
        <v>183</v>
      </c>
      <c r="I33" s="190">
        <v>11</v>
      </c>
      <c r="J33" s="25" t="s">
        <v>473</v>
      </c>
      <c r="K33" s="195">
        <v>2</v>
      </c>
      <c r="L33" s="195">
        <v>0</v>
      </c>
      <c r="M33" s="195">
        <v>0</v>
      </c>
      <c r="N33" s="195">
        <v>7</v>
      </c>
      <c r="O33" s="195">
        <v>4</v>
      </c>
      <c r="P33" s="195">
        <v>12</v>
      </c>
      <c r="Q33" s="195">
        <v>0</v>
      </c>
      <c r="R33" s="195">
        <v>7</v>
      </c>
      <c r="S33" s="195">
        <v>9</v>
      </c>
      <c r="T33" s="195">
        <v>14</v>
      </c>
      <c r="U33" s="196">
        <f t="shared" si="0"/>
        <v>55</v>
      </c>
      <c r="V33" s="197">
        <f t="shared" si="1"/>
        <v>62.5</v>
      </c>
      <c r="W33" s="195"/>
    </row>
    <row r="34" spans="1:23" ht="15.75" customHeight="1">
      <c r="A34" s="29">
        <v>27</v>
      </c>
      <c r="B34" s="96" t="s">
        <v>568</v>
      </c>
      <c r="C34" s="96" t="s">
        <v>556</v>
      </c>
      <c r="D34" s="101" t="s">
        <v>546</v>
      </c>
      <c r="E34" s="190" t="s">
        <v>9</v>
      </c>
      <c r="F34" s="199">
        <v>39002</v>
      </c>
      <c r="G34" s="190" t="s">
        <v>3</v>
      </c>
      <c r="H34" s="31" t="s">
        <v>342</v>
      </c>
      <c r="I34" s="190">
        <v>11</v>
      </c>
      <c r="J34" s="25" t="s">
        <v>362</v>
      </c>
      <c r="K34" s="195">
        <v>5</v>
      </c>
      <c r="L34" s="195">
        <v>0</v>
      </c>
      <c r="M34" s="195">
        <v>3</v>
      </c>
      <c r="N34" s="195">
        <v>2</v>
      </c>
      <c r="O34" s="195">
        <v>4</v>
      </c>
      <c r="P34" s="195">
        <v>12</v>
      </c>
      <c r="Q34" s="195">
        <v>7</v>
      </c>
      <c r="R34" s="195">
        <v>7</v>
      </c>
      <c r="S34" s="195">
        <v>9</v>
      </c>
      <c r="T34" s="195">
        <v>5</v>
      </c>
      <c r="U34" s="196">
        <f t="shared" si="0"/>
        <v>54</v>
      </c>
      <c r="V34" s="197">
        <f t="shared" si="1"/>
        <v>61.363636363636367</v>
      </c>
      <c r="W34" s="195"/>
    </row>
    <row r="35" spans="1:23" ht="15.75" customHeight="1">
      <c r="A35" s="29">
        <v>28</v>
      </c>
      <c r="B35" s="195" t="s">
        <v>650</v>
      </c>
      <c r="C35" s="195" t="s">
        <v>75</v>
      </c>
      <c r="D35" s="210" t="s">
        <v>215</v>
      </c>
      <c r="E35" s="190" t="s">
        <v>9</v>
      </c>
      <c r="F35" s="208">
        <v>38964</v>
      </c>
      <c r="G35" s="190" t="s">
        <v>3</v>
      </c>
      <c r="H35" s="25" t="s">
        <v>334</v>
      </c>
      <c r="I35" s="190">
        <v>11</v>
      </c>
      <c r="J35" s="31" t="s">
        <v>172</v>
      </c>
      <c r="K35" s="195">
        <v>4</v>
      </c>
      <c r="L35" s="195">
        <v>4</v>
      </c>
      <c r="M35" s="195">
        <v>3</v>
      </c>
      <c r="N35" s="195">
        <v>7</v>
      </c>
      <c r="O35" s="195">
        <v>4</v>
      </c>
      <c r="P35" s="195">
        <v>8</v>
      </c>
      <c r="Q35" s="195">
        <v>2</v>
      </c>
      <c r="R35" s="195">
        <v>9</v>
      </c>
      <c r="S35" s="195">
        <v>9</v>
      </c>
      <c r="T35" s="195">
        <v>3</v>
      </c>
      <c r="U35" s="196">
        <f t="shared" si="0"/>
        <v>53</v>
      </c>
      <c r="V35" s="207">
        <f t="shared" si="1"/>
        <v>60.227272727272727</v>
      </c>
      <c r="W35" s="195"/>
    </row>
    <row r="36" spans="1:23" s="123" customFormat="1" ht="15.75" customHeight="1">
      <c r="A36" s="29">
        <v>29</v>
      </c>
      <c r="B36" s="25" t="s">
        <v>574</v>
      </c>
      <c r="C36" s="25" t="s">
        <v>263</v>
      </c>
      <c r="D36" s="102" t="s">
        <v>575</v>
      </c>
      <c r="E36" s="190" t="s">
        <v>363</v>
      </c>
      <c r="F36" s="199">
        <v>39092</v>
      </c>
      <c r="G36" s="190" t="s">
        <v>3</v>
      </c>
      <c r="H36" s="25" t="s">
        <v>341</v>
      </c>
      <c r="I36" s="190">
        <v>11</v>
      </c>
      <c r="J36" s="25" t="s">
        <v>344</v>
      </c>
      <c r="K36" s="195">
        <v>6</v>
      </c>
      <c r="L36" s="195">
        <v>2</v>
      </c>
      <c r="M36" s="195">
        <v>0</v>
      </c>
      <c r="N36" s="195">
        <v>7</v>
      </c>
      <c r="O36" s="195">
        <v>4</v>
      </c>
      <c r="P36" s="195">
        <v>4</v>
      </c>
      <c r="Q36" s="195">
        <v>0</v>
      </c>
      <c r="R36" s="195">
        <v>7</v>
      </c>
      <c r="S36" s="195">
        <v>6</v>
      </c>
      <c r="T36" s="195">
        <v>15</v>
      </c>
      <c r="U36" s="196">
        <f t="shared" si="0"/>
        <v>51</v>
      </c>
      <c r="V36" s="197">
        <f t="shared" si="1"/>
        <v>57.954545454545453</v>
      </c>
      <c r="W36" s="195"/>
    </row>
    <row r="37" spans="1:23" ht="15.75" customHeight="1">
      <c r="A37" s="29">
        <v>30</v>
      </c>
      <c r="B37" s="26" t="s">
        <v>434</v>
      </c>
      <c r="C37" s="26" t="s">
        <v>34</v>
      </c>
      <c r="D37" s="103" t="s">
        <v>210</v>
      </c>
      <c r="E37" s="190" t="s">
        <v>363</v>
      </c>
      <c r="F37" s="199">
        <v>38992</v>
      </c>
      <c r="G37" s="190" t="s">
        <v>3</v>
      </c>
      <c r="H37" s="25" t="s">
        <v>333</v>
      </c>
      <c r="I37" s="190">
        <v>11</v>
      </c>
      <c r="J37" s="25" t="s">
        <v>617</v>
      </c>
      <c r="K37" s="195">
        <v>6</v>
      </c>
      <c r="L37" s="195">
        <v>2</v>
      </c>
      <c r="M37" s="195">
        <v>0</v>
      </c>
      <c r="N37" s="195">
        <v>7</v>
      </c>
      <c r="O37" s="195">
        <v>2</v>
      </c>
      <c r="P37" s="195">
        <v>4</v>
      </c>
      <c r="Q37" s="195">
        <v>2</v>
      </c>
      <c r="R37" s="195">
        <v>8</v>
      </c>
      <c r="S37" s="195">
        <v>9</v>
      </c>
      <c r="T37" s="195">
        <v>7</v>
      </c>
      <c r="U37" s="196">
        <f t="shared" si="0"/>
        <v>47</v>
      </c>
      <c r="V37" s="197">
        <f t="shared" si="1"/>
        <v>53.409090909090907</v>
      </c>
      <c r="W37" s="195"/>
    </row>
    <row r="38" spans="1:23" ht="15.75" customHeight="1">
      <c r="A38" s="29">
        <v>31</v>
      </c>
      <c r="B38" s="31" t="s">
        <v>590</v>
      </c>
      <c r="C38" s="31" t="s">
        <v>315</v>
      </c>
      <c r="D38" s="104" t="s">
        <v>245</v>
      </c>
      <c r="E38" s="190" t="s">
        <v>363</v>
      </c>
      <c r="F38" s="199">
        <v>39181</v>
      </c>
      <c r="G38" s="190" t="s">
        <v>3</v>
      </c>
      <c r="H38" s="25" t="s">
        <v>192</v>
      </c>
      <c r="I38" s="190">
        <v>11</v>
      </c>
      <c r="J38" s="25" t="s">
        <v>477</v>
      </c>
      <c r="K38" s="195">
        <v>5</v>
      </c>
      <c r="L38" s="195">
        <v>0</v>
      </c>
      <c r="M38" s="195">
        <v>0</v>
      </c>
      <c r="N38" s="195">
        <v>7</v>
      </c>
      <c r="O38" s="195">
        <v>4</v>
      </c>
      <c r="P38" s="195">
        <v>12</v>
      </c>
      <c r="Q38" s="195">
        <v>0</v>
      </c>
      <c r="R38" s="195">
        <v>4</v>
      </c>
      <c r="S38" s="195">
        <v>2</v>
      </c>
      <c r="T38" s="195">
        <v>12</v>
      </c>
      <c r="U38" s="196">
        <f t="shared" si="0"/>
        <v>46</v>
      </c>
      <c r="V38" s="197">
        <f t="shared" si="1"/>
        <v>52.272727272727273</v>
      </c>
      <c r="W38" s="195"/>
    </row>
    <row r="39" spans="1:23" ht="15.75" customHeight="1">
      <c r="A39" s="29">
        <v>32</v>
      </c>
      <c r="B39" s="31" t="s">
        <v>585</v>
      </c>
      <c r="C39" s="31" t="s">
        <v>89</v>
      </c>
      <c r="D39" s="104" t="s">
        <v>586</v>
      </c>
      <c r="E39" s="190" t="s">
        <v>363</v>
      </c>
      <c r="F39" s="199">
        <v>39118</v>
      </c>
      <c r="G39" s="190" t="s">
        <v>3</v>
      </c>
      <c r="H39" s="25" t="s">
        <v>192</v>
      </c>
      <c r="I39" s="190">
        <v>11</v>
      </c>
      <c r="J39" s="25" t="s">
        <v>477</v>
      </c>
      <c r="K39" s="195">
        <v>5</v>
      </c>
      <c r="L39" s="195">
        <v>2</v>
      </c>
      <c r="M39" s="195">
        <v>0</v>
      </c>
      <c r="N39" s="195">
        <v>0</v>
      </c>
      <c r="O39" s="195">
        <v>6</v>
      </c>
      <c r="P39" s="195">
        <v>12</v>
      </c>
      <c r="Q39" s="195">
        <v>0</v>
      </c>
      <c r="R39" s="195">
        <v>7</v>
      </c>
      <c r="S39" s="195">
        <v>7</v>
      </c>
      <c r="T39" s="195">
        <v>5</v>
      </c>
      <c r="U39" s="196">
        <f t="shared" si="0"/>
        <v>44</v>
      </c>
      <c r="V39" s="197">
        <f t="shared" si="1"/>
        <v>50</v>
      </c>
      <c r="W39" s="195"/>
    </row>
    <row r="40" spans="1:23" ht="15.75" customHeight="1">
      <c r="A40" s="29">
        <v>33</v>
      </c>
      <c r="B40" s="24" t="s">
        <v>579</v>
      </c>
      <c r="C40" s="24" t="s">
        <v>78</v>
      </c>
      <c r="D40" s="106" t="s">
        <v>86</v>
      </c>
      <c r="E40" s="190" t="s">
        <v>9</v>
      </c>
      <c r="F40" s="201">
        <v>38983</v>
      </c>
      <c r="G40" s="190" t="s">
        <v>3</v>
      </c>
      <c r="H40" s="24" t="s">
        <v>466</v>
      </c>
      <c r="I40" s="190">
        <v>11</v>
      </c>
      <c r="J40" s="24" t="s">
        <v>472</v>
      </c>
      <c r="K40" s="195">
        <v>7</v>
      </c>
      <c r="L40" s="195">
        <v>2</v>
      </c>
      <c r="M40" s="195">
        <v>0</v>
      </c>
      <c r="N40" s="195">
        <v>0</v>
      </c>
      <c r="O40" s="195">
        <v>2</v>
      </c>
      <c r="P40" s="195">
        <v>6</v>
      </c>
      <c r="Q40" s="195">
        <v>0</v>
      </c>
      <c r="R40" s="195">
        <v>5</v>
      </c>
      <c r="S40" s="195">
        <v>7</v>
      </c>
      <c r="T40" s="195">
        <v>14</v>
      </c>
      <c r="U40" s="196">
        <f t="shared" ref="U40:U65" si="2">SUM(K40:T40)</f>
        <v>43</v>
      </c>
      <c r="V40" s="197">
        <f t="shared" ref="V40:V65" si="3">U40*100/88</f>
        <v>48.863636363636367</v>
      </c>
      <c r="W40" s="195"/>
    </row>
    <row r="41" spans="1:23" ht="15.75" customHeight="1">
      <c r="A41" s="29">
        <v>34</v>
      </c>
      <c r="B41" s="27" t="s">
        <v>44</v>
      </c>
      <c r="C41" s="27" t="s">
        <v>297</v>
      </c>
      <c r="D41" s="27" t="s">
        <v>46</v>
      </c>
      <c r="E41" s="190" t="s">
        <v>363</v>
      </c>
      <c r="F41" s="198">
        <v>39027</v>
      </c>
      <c r="G41" s="190" t="s">
        <v>3</v>
      </c>
      <c r="H41" s="46" t="s">
        <v>185</v>
      </c>
      <c r="I41" s="190">
        <v>11</v>
      </c>
      <c r="J41" s="46" t="s">
        <v>169</v>
      </c>
      <c r="K41" s="195">
        <v>2</v>
      </c>
      <c r="L41" s="195">
        <v>0</v>
      </c>
      <c r="M41" s="195">
        <v>0</v>
      </c>
      <c r="N41" s="195">
        <v>0</v>
      </c>
      <c r="O41" s="195">
        <v>4</v>
      </c>
      <c r="P41" s="195">
        <v>12</v>
      </c>
      <c r="Q41" s="195">
        <v>1</v>
      </c>
      <c r="R41" s="195">
        <v>8</v>
      </c>
      <c r="S41" s="195">
        <v>9</v>
      </c>
      <c r="T41" s="195">
        <v>6</v>
      </c>
      <c r="U41" s="196">
        <f t="shared" si="2"/>
        <v>42</v>
      </c>
      <c r="V41" s="197">
        <f t="shared" si="3"/>
        <v>47.727272727272727</v>
      </c>
      <c r="W41" s="195"/>
    </row>
    <row r="42" spans="1:23" ht="15.75" customHeight="1">
      <c r="A42" s="29">
        <v>35</v>
      </c>
      <c r="B42" s="25" t="s">
        <v>599</v>
      </c>
      <c r="C42" s="25" t="s">
        <v>78</v>
      </c>
      <c r="D42" s="102" t="s">
        <v>502</v>
      </c>
      <c r="E42" s="190" t="s">
        <v>363</v>
      </c>
      <c r="F42" s="199">
        <v>39190</v>
      </c>
      <c r="G42" s="190" t="s">
        <v>3</v>
      </c>
      <c r="H42" s="25" t="s">
        <v>333</v>
      </c>
      <c r="I42" s="190">
        <v>11</v>
      </c>
      <c r="J42" s="25" t="s">
        <v>617</v>
      </c>
      <c r="K42" s="196">
        <v>5</v>
      </c>
      <c r="L42" s="196">
        <v>6</v>
      </c>
      <c r="M42" s="196">
        <v>0</v>
      </c>
      <c r="N42" s="196">
        <v>0</v>
      </c>
      <c r="O42" s="196">
        <v>0</v>
      </c>
      <c r="P42" s="196">
        <v>4</v>
      </c>
      <c r="Q42" s="196">
        <v>0</v>
      </c>
      <c r="R42" s="196">
        <v>6</v>
      </c>
      <c r="S42" s="196">
        <v>4</v>
      </c>
      <c r="T42" s="196">
        <v>17</v>
      </c>
      <c r="U42" s="196">
        <f t="shared" si="2"/>
        <v>42</v>
      </c>
      <c r="V42" s="197">
        <f t="shared" si="3"/>
        <v>47.727272727272727</v>
      </c>
      <c r="W42" s="196"/>
    </row>
    <row r="43" spans="1:23" ht="15.75" customHeight="1">
      <c r="A43" s="29">
        <v>36</v>
      </c>
      <c r="B43" s="31" t="s">
        <v>580</v>
      </c>
      <c r="C43" s="31" t="s">
        <v>22</v>
      </c>
      <c r="D43" s="104" t="s">
        <v>460</v>
      </c>
      <c r="E43" s="190" t="s">
        <v>363</v>
      </c>
      <c r="F43" s="117">
        <v>38906</v>
      </c>
      <c r="G43" s="190" t="s">
        <v>3</v>
      </c>
      <c r="H43" s="25" t="s">
        <v>334</v>
      </c>
      <c r="I43" s="190">
        <v>11</v>
      </c>
      <c r="J43" s="31" t="s">
        <v>172</v>
      </c>
      <c r="K43" s="195">
        <v>6</v>
      </c>
      <c r="L43" s="195">
        <v>0</v>
      </c>
      <c r="M43" s="195">
        <v>0</v>
      </c>
      <c r="N43" s="195">
        <v>2</v>
      </c>
      <c r="O43" s="195">
        <v>0</v>
      </c>
      <c r="P43" s="195">
        <v>12</v>
      </c>
      <c r="Q43" s="195">
        <v>1</v>
      </c>
      <c r="R43" s="195">
        <v>6</v>
      </c>
      <c r="S43" s="195">
        <v>9</v>
      </c>
      <c r="T43" s="195">
        <v>5</v>
      </c>
      <c r="U43" s="196">
        <f t="shared" si="2"/>
        <v>41</v>
      </c>
      <c r="V43" s="197">
        <f t="shared" si="3"/>
        <v>46.590909090909093</v>
      </c>
      <c r="W43" s="195"/>
    </row>
    <row r="44" spans="1:23" ht="15.75" customHeight="1">
      <c r="A44" s="29">
        <v>37</v>
      </c>
      <c r="B44" s="26" t="s">
        <v>601</v>
      </c>
      <c r="C44" s="26" t="s">
        <v>78</v>
      </c>
      <c r="D44" s="103" t="s">
        <v>86</v>
      </c>
      <c r="E44" s="190" t="s">
        <v>363</v>
      </c>
      <c r="F44" s="199">
        <v>38910</v>
      </c>
      <c r="G44" s="190" t="s">
        <v>3</v>
      </c>
      <c r="H44" s="25" t="s">
        <v>333</v>
      </c>
      <c r="I44" s="190">
        <v>11</v>
      </c>
      <c r="J44" s="25" t="s">
        <v>617</v>
      </c>
      <c r="K44" s="195">
        <v>2</v>
      </c>
      <c r="L44" s="195">
        <v>2</v>
      </c>
      <c r="M44" s="195">
        <v>0</v>
      </c>
      <c r="N44" s="195">
        <v>3</v>
      </c>
      <c r="O44" s="195">
        <v>2</v>
      </c>
      <c r="P44" s="195">
        <v>12</v>
      </c>
      <c r="Q44" s="195">
        <v>0</v>
      </c>
      <c r="R44" s="195">
        <v>7</v>
      </c>
      <c r="S44" s="195">
        <v>7</v>
      </c>
      <c r="T44" s="195">
        <v>5</v>
      </c>
      <c r="U44" s="196">
        <f t="shared" si="2"/>
        <v>40</v>
      </c>
      <c r="V44" s="197">
        <f t="shared" si="3"/>
        <v>45.454545454545453</v>
      </c>
      <c r="W44" s="195"/>
    </row>
    <row r="45" spans="1:23" ht="15.75" customHeight="1">
      <c r="A45" s="29">
        <v>38</v>
      </c>
      <c r="B45" s="31" t="s">
        <v>581</v>
      </c>
      <c r="C45" s="31" t="s">
        <v>93</v>
      </c>
      <c r="D45" s="104" t="s">
        <v>250</v>
      </c>
      <c r="E45" s="190" t="s">
        <v>363</v>
      </c>
      <c r="F45" s="117">
        <v>39015</v>
      </c>
      <c r="G45" s="190" t="s">
        <v>3</v>
      </c>
      <c r="H45" s="25" t="s">
        <v>334</v>
      </c>
      <c r="I45" s="190">
        <v>11</v>
      </c>
      <c r="J45" s="31" t="s">
        <v>172</v>
      </c>
      <c r="K45" s="195">
        <v>3</v>
      </c>
      <c r="L45" s="195">
        <v>0</v>
      </c>
      <c r="M45" s="195">
        <v>0</v>
      </c>
      <c r="N45" s="195">
        <v>7</v>
      </c>
      <c r="O45" s="195">
        <v>4</v>
      </c>
      <c r="P45" s="195">
        <v>4</v>
      </c>
      <c r="Q45" s="195">
        <v>3</v>
      </c>
      <c r="R45" s="195">
        <v>7</v>
      </c>
      <c r="S45" s="195">
        <v>4</v>
      </c>
      <c r="T45" s="195">
        <v>8</v>
      </c>
      <c r="U45" s="196">
        <f t="shared" si="2"/>
        <v>40</v>
      </c>
      <c r="V45" s="197">
        <f t="shared" si="3"/>
        <v>45.454545454545453</v>
      </c>
      <c r="W45" s="195"/>
    </row>
    <row r="46" spans="1:23" ht="15.75" customHeight="1">
      <c r="A46" s="29">
        <v>39</v>
      </c>
      <c r="B46" s="24" t="s">
        <v>583</v>
      </c>
      <c r="C46" s="24" t="s">
        <v>237</v>
      </c>
      <c r="D46" s="106" t="s">
        <v>68</v>
      </c>
      <c r="E46" s="190" t="s">
        <v>363</v>
      </c>
      <c r="F46" s="201">
        <v>39327</v>
      </c>
      <c r="G46" s="190" t="s">
        <v>3</v>
      </c>
      <c r="H46" s="24" t="s">
        <v>466</v>
      </c>
      <c r="I46" s="190">
        <v>11</v>
      </c>
      <c r="J46" s="24" t="s">
        <v>472</v>
      </c>
      <c r="K46" s="195">
        <v>4</v>
      </c>
      <c r="L46" s="195">
        <v>0</v>
      </c>
      <c r="M46" s="195">
        <v>0</v>
      </c>
      <c r="N46" s="195">
        <v>7</v>
      </c>
      <c r="O46" s="195">
        <v>6</v>
      </c>
      <c r="P46" s="195">
        <v>8</v>
      </c>
      <c r="Q46" s="195">
        <v>0</v>
      </c>
      <c r="R46" s="195">
        <v>8</v>
      </c>
      <c r="S46" s="195">
        <v>4</v>
      </c>
      <c r="T46" s="195">
        <v>1</v>
      </c>
      <c r="U46" s="196">
        <f t="shared" si="2"/>
        <v>38</v>
      </c>
      <c r="V46" s="197">
        <f t="shared" si="3"/>
        <v>43.18181818181818</v>
      </c>
      <c r="W46" s="195"/>
    </row>
    <row r="47" spans="1:23" ht="15.75" customHeight="1">
      <c r="A47" s="29">
        <v>40</v>
      </c>
      <c r="B47" s="26" t="s">
        <v>211</v>
      </c>
      <c r="C47" s="26" t="s">
        <v>609</v>
      </c>
      <c r="D47" s="103" t="s">
        <v>245</v>
      </c>
      <c r="E47" s="190" t="s">
        <v>363</v>
      </c>
      <c r="F47" s="199">
        <v>39125</v>
      </c>
      <c r="G47" s="190" t="s">
        <v>3</v>
      </c>
      <c r="H47" s="25" t="s">
        <v>187</v>
      </c>
      <c r="I47" s="190">
        <v>11</v>
      </c>
      <c r="J47" s="25" t="s">
        <v>171</v>
      </c>
      <c r="K47" s="195">
        <v>2</v>
      </c>
      <c r="L47" s="195">
        <v>0</v>
      </c>
      <c r="M47" s="195">
        <v>0</v>
      </c>
      <c r="N47" s="195">
        <v>7</v>
      </c>
      <c r="O47" s="195">
        <v>4</v>
      </c>
      <c r="P47" s="195">
        <v>6</v>
      </c>
      <c r="Q47" s="195">
        <v>0</v>
      </c>
      <c r="R47" s="195">
        <v>10</v>
      </c>
      <c r="S47" s="195">
        <v>7</v>
      </c>
      <c r="T47" s="195">
        <v>2</v>
      </c>
      <c r="U47" s="196">
        <f t="shared" si="2"/>
        <v>38</v>
      </c>
      <c r="V47" s="197">
        <f t="shared" si="3"/>
        <v>43.18181818181818</v>
      </c>
      <c r="W47" s="195"/>
    </row>
    <row r="48" spans="1:23" ht="15.75" customHeight="1">
      <c r="A48" s="29">
        <v>41</v>
      </c>
      <c r="B48" s="26" t="s">
        <v>569</v>
      </c>
      <c r="C48" s="26" t="s">
        <v>570</v>
      </c>
      <c r="D48" s="103" t="s">
        <v>571</v>
      </c>
      <c r="E48" s="190" t="s">
        <v>9</v>
      </c>
      <c r="F48" s="199">
        <v>39036</v>
      </c>
      <c r="G48" s="190" t="s">
        <v>3</v>
      </c>
      <c r="H48" s="31" t="s">
        <v>342</v>
      </c>
      <c r="I48" s="190">
        <v>11</v>
      </c>
      <c r="J48" s="25" t="s">
        <v>362</v>
      </c>
      <c r="K48" s="195">
        <v>5</v>
      </c>
      <c r="L48" s="195">
        <v>0</v>
      </c>
      <c r="M48" s="195">
        <v>3</v>
      </c>
      <c r="N48" s="195">
        <v>7</v>
      </c>
      <c r="O48" s="195">
        <v>2</v>
      </c>
      <c r="P48" s="195">
        <v>0</v>
      </c>
      <c r="Q48" s="195">
        <v>0</v>
      </c>
      <c r="R48" s="195">
        <v>7</v>
      </c>
      <c r="S48" s="195">
        <v>9</v>
      </c>
      <c r="T48" s="195">
        <v>5</v>
      </c>
      <c r="U48" s="196">
        <f t="shared" si="2"/>
        <v>38</v>
      </c>
      <c r="V48" s="197">
        <f t="shared" si="3"/>
        <v>43.18181818181818</v>
      </c>
      <c r="W48" s="195"/>
    </row>
    <row r="49" spans="1:23" ht="15.75" customHeight="1">
      <c r="A49" s="29">
        <v>42</v>
      </c>
      <c r="B49" s="99" t="s">
        <v>610</v>
      </c>
      <c r="C49" s="99" t="s">
        <v>461</v>
      </c>
      <c r="D49" s="108" t="s">
        <v>133</v>
      </c>
      <c r="E49" s="190" t="s">
        <v>9</v>
      </c>
      <c r="F49" s="205">
        <v>38843</v>
      </c>
      <c r="G49" s="190" t="s">
        <v>3</v>
      </c>
      <c r="H49" s="100" t="s">
        <v>190</v>
      </c>
      <c r="I49" s="190">
        <v>11</v>
      </c>
      <c r="J49" s="100" t="s">
        <v>619</v>
      </c>
      <c r="K49" s="195">
        <v>1</v>
      </c>
      <c r="L49" s="195">
        <v>0</v>
      </c>
      <c r="M49" s="195">
        <v>3</v>
      </c>
      <c r="N49" s="195">
        <v>7</v>
      </c>
      <c r="O49" s="195">
        <v>0</v>
      </c>
      <c r="P49" s="195">
        <v>12</v>
      </c>
      <c r="Q49" s="195">
        <v>0</v>
      </c>
      <c r="R49" s="195">
        <v>6</v>
      </c>
      <c r="S49" s="195">
        <v>3</v>
      </c>
      <c r="T49" s="195">
        <v>5</v>
      </c>
      <c r="U49" s="196">
        <f t="shared" si="2"/>
        <v>37</v>
      </c>
      <c r="V49" s="197">
        <f t="shared" si="3"/>
        <v>42.045454545454547</v>
      </c>
      <c r="W49" s="195"/>
    </row>
    <row r="50" spans="1:23" ht="15.75" customHeight="1">
      <c r="A50" s="29">
        <v>43</v>
      </c>
      <c r="B50" s="26" t="s">
        <v>211</v>
      </c>
      <c r="C50" s="26" t="s">
        <v>73</v>
      </c>
      <c r="D50" s="103" t="s">
        <v>592</v>
      </c>
      <c r="E50" s="190" t="s">
        <v>363</v>
      </c>
      <c r="F50" s="117">
        <v>38917</v>
      </c>
      <c r="G50" s="190" t="s">
        <v>3</v>
      </c>
      <c r="H50" s="25" t="s">
        <v>340</v>
      </c>
      <c r="I50" s="190">
        <v>11</v>
      </c>
      <c r="J50" s="25" t="s">
        <v>482</v>
      </c>
      <c r="K50" s="195">
        <v>1</v>
      </c>
      <c r="L50" s="195">
        <v>0</v>
      </c>
      <c r="M50" s="195">
        <v>0</v>
      </c>
      <c r="N50" s="195">
        <v>7</v>
      </c>
      <c r="O50" s="195">
        <v>4</v>
      </c>
      <c r="P50" s="195">
        <v>4</v>
      </c>
      <c r="Q50" s="195">
        <v>0</v>
      </c>
      <c r="R50" s="195">
        <v>8</v>
      </c>
      <c r="S50" s="195">
        <v>9</v>
      </c>
      <c r="T50" s="195">
        <v>2</v>
      </c>
      <c r="U50" s="196">
        <f t="shared" si="2"/>
        <v>35</v>
      </c>
      <c r="V50" s="197">
        <f t="shared" si="3"/>
        <v>39.772727272727273</v>
      </c>
      <c r="W50" s="195"/>
    </row>
    <row r="51" spans="1:23" ht="15.75" customHeight="1">
      <c r="A51" s="29">
        <v>44</v>
      </c>
      <c r="B51" s="26" t="s">
        <v>573</v>
      </c>
      <c r="C51" s="26" t="s">
        <v>31</v>
      </c>
      <c r="D51" s="103" t="s">
        <v>136</v>
      </c>
      <c r="E51" s="190" t="s">
        <v>363</v>
      </c>
      <c r="F51" s="199">
        <v>38821</v>
      </c>
      <c r="G51" s="190" t="s">
        <v>3</v>
      </c>
      <c r="H51" s="25" t="s">
        <v>614</v>
      </c>
      <c r="I51" s="190">
        <v>11</v>
      </c>
      <c r="J51" s="25" t="s">
        <v>478</v>
      </c>
      <c r="K51" s="195">
        <v>1</v>
      </c>
      <c r="L51" s="195">
        <v>0</v>
      </c>
      <c r="M51" s="195">
        <v>0</v>
      </c>
      <c r="N51" s="195">
        <v>2</v>
      </c>
      <c r="O51" s="195">
        <v>2</v>
      </c>
      <c r="P51" s="195">
        <v>4</v>
      </c>
      <c r="Q51" s="195">
        <v>4</v>
      </c>
      <c r="R51" s="195">
        <v>4</v>
      </c>
      <c r="S51" s="195">
        <v>6</v>
      </c>
      <c r="T51" s="195">
        <v>11</v>
      </c>
      <c r="U51" s="196">
        <f t="shared" si="2"/>
        <v>34</v>
      </c>
      <c r="V51" s="197">
        <f t="shared" si="3"/>
        <v>38.636363636363633</v>
      </c>
      <c r="W51" s="195"/>
    </row>
    <row r="52" spans="1:23" ht="15.75" customHeight="1">
      <c r="A52" s="29">
        <v>45</v>
      </c>
      <c r="B52" s="45" t="s">
        <v>593</v>
      </c>
      <c r="C52" s="45" t="s">
        <v>372</v>
      </c>
      <c r="D52" s="105" t="s">
        <v>548</v>
      </c>
      <c r="E52" s="190" t="s">
        <v>9</v>
      </c>
      <c r="F52" s="204">
        <v>39242</v>
      </c>
      <c r="G52" s="190" t="s">
        <v>3</v>
      </c>
      <c r="H52" s="30" t="s">
        <v>335</v>
      </c>
      <c r="I52" s="190">
        <v>11</v>
      </c>
      <c r="J52" s="30" t="s">
        <v>479</v>
      </c>
      <c r="K52" s="195">
        <v>0</v>
      </c>
      <c r="L52" s="195">
        <v>4</v>
      </c>
      <c r="M52" s="195">
        <v>3</v>
      </c>
      <c r="N52" s="195">
        <v>7</v>
      </c>
      <c r="O52" s="195">
        <v>0</v>
      </c>
      <c r="P52" s="195">
        <v>6</v>
      </c>
      <c r="Q52" s="195">
        <v>0</v>
      </c>
      <c r="R52" s="195">
        <v>7</v>
      </c>
      <c r="S52" s="195">
        <v>5</v>
      </c>
      <c r="T52" s="195">
        <v>2</v>
      </c>
      <c r="U52" s="196">
        <f t="shared" si="2"/>
        <v>34</v>
      </c>
      <c r="V52" s="197">
        <f t="shared" si="3"/>
        <v>38.636363636363633</v>
      </c>
      <c r="W52" s="195"/>
    </row>
    <row r="53" spans="1:23" ht="15.75" customHeight="1">
      <c r="A53" s="29">
        <v>46</v>
      </c>
      <c r="B53" s="25" t="s">
        <v>567</v>
      </c>
      <c r="C53" s="25" t="s">
        <v>42</v>
      </c>
      <c r="D53" s="102" t="s">
        <v>35</v>
      </c>
      <c r="E53" s="190" t="s">
        <v>363</v>
      </c>
      <c r="F53" s="199">
        <v>38886</v>
      </c>
      <c r="G53" s="190" t="s">
        <v>3</v>
      </c>
      <c r="H53" s="25" t="s">
        <v>339</v>
      </c>
      <c r="I53" s="190">
        <v>11</v>
      </c>
      <c r="J53" s="25" t="s">
        <v>616</v>
      </c>
      <c r="K53" s="195">
        <v>5</v>
      </c>
      <c r="L53" s="195">
        <v>0</v>
      </c>
      <c r="M53" s="195">
        <v>0</v>
      </c>
      <c r="N53" s="195">
        <v>2</v>
      </c>
      <c r="O53" s="195">
        <v>2</v>
      </c>
      <c r="P53" s="195">
        <v>4</v>
      </c>
      <c r="Q53" s="195">
        <v>2</v>
      </c>
      <c r="R53" s="195">
        <v>7</v>
      </c>
      <c r="S53" s="195">
        <v>0</v>
      </c>
      <c r="T53" s="195">
        <v>8</v>
      </c>
      <c r="U53" s="196">
        <f t="shared" si="2"/>
        <v>30</v>
      </c>
      <c r="V53" s="197">
        <f t="shared" si="3"/>
        <v>34.090909090909093</v>
      </c>
      <c r="W53" s="195"/>
    </row>
    <row r="54" spans="1:23" ht="15.75" customHeight="1">
      <c r="A54" s="29">
        <v>47</v>
      </c>
      <c r="B54" s="26" t="s">
        <v>605</v>
      </c>
      <c r="C54" s="26" t="s">
        <v>606</v>
      </c>
      <c r="D54" s="103" t="s">
        <v>549</v>
      </c>
      <c r="E54" s="190" t="s">
        <v>9</v>
      </c>
      <c r="F54" s="199" t="s">
        <v>613</v>
      </c>
      <c r="G54" s="190" t="s">
        <v>3</v>
      </c>
      <c r="H54" s="25" t="s">
        <v>468</v>
      </c>
      <c r="I54" s="190">
        <v>11</v>
      </c>
      <c r="J54" s="25" t="s">
        <v>618</v>
      </c>
      <c r="K54" s="195">
        <v>2</v>
      </c>
      <c r="L54" s="195">
        <v>0</v>
      </c>
      <c r="M54" s="195">
        <v>0</v>
      </c>
      <c r="N54" s="195">
        <v>0</v>
      </c>
      <c r="O54" s="195">
        <v>0</v>
      </c>
      <c r="P54" s="195">
        <v>8</v>
      </c>
      <c r="Q54" s="195">
        <v>0</v>
      </c>
      <c r="R54" s="195">
        <v>7</v>
      </c>
      <c r="S54" s="195">
        <v>0</v>
      </c>
      <c r="T54" s="195">
        <v>13</v>
      </c>
      <c r="U54" s="196">
        <f t="shared" si="2"/>
        <v>30</v>
      </c>
      <c r="V54" s="197">
        <f t="shared" si="3"/>
        <v>34.090909090909093</v>
      </c>
      <c r="W54" s="195"/>
    </row>
    <row r="55" spans="1:23" ht="15.75" customHeight="1">
      <c r="A55" s="29">
        <v>48</v>
      </c>
      <c r="B55" s="26" t="s">
        <v>591</v>
      </c>
      <c r="C55" s="26" t="s">
        <v>239</v>
      </c>
      <c r="D55" s="103" t="s">
        <v>46</v>
      </c>
      <c r="E55" s="190" t="s">
        <v>363</v>
      </c>
      <c r="F55" s="117">
        <v>38996</v>
      </c>
      <c r="G55" s="190" t="s">
        <v>3</v>
      </c>
      <c r="H55" s="25" t="s">
        <v>340</v>
      </c>
      <c r="I55" s="190">
        <v>11</v>
      </c>
      <c r="J55" s="25" t="s">
        <v>482</v>
      </c>
      <c r="K55" s="195">
        <v>1</v>
      </c>
      <c r="L55" s="195">
        <v>0</v>
      </c>
      <c r="M55" s="195">
        <v>0</v>
      </c>
      <c r="N55" s="195">
        <v>0</v>
      </c>
      <c r="O55" s="195">
        <v>2</v>
      </c>
      <c r="P55" s="195">
        <v>6</v>
      </c>
      <c r="Q55" s="195">
        <v>1</v>
      </c>
      <c r="R55" s="195">
        <v>6</v>
      </c>
      <c r="S55" s="195">
        <v>8</v>
      </c>
      <c r="T55" s="195">
        <v>5</v>
      </c>
      <c r="U55" s="196">
        <f t="shared" si="2"/>
        <v>29</v>
      </c>
      <c r="V55" s="197">
        <f t="shared" si="3"/>
        <v>32.954545454545453</v>
      </c>
      <c r="W55" s="195"/>
    </row>
    <row r="56" spans="1:23" ht="15.75" customHeight="1">
      <c r="A56" s="29">
        <v>49</v>
      </c>
      <c r="B56" s="188" t="s">
        <v>557</v>
      </c>
      <c r="C56" s="188" t="s">
        <v>60</v>
      </c>
      <c r="D56" s="189" t="s">
        <v>115</v>
      </c>
      <c r="E56" s="190" t="s">
        <v>363</v>
      </c>
      <c r="F56" s="202">
        <v>38904</v>
      </c>
      <c r="G56" s="190" t="s">
        <v>3</v>
      </c>
      <c r="H56" s="188" t="s">
        <v>343</v>
      </c>
      <c r="I56" s="190">
        <v>11</v>
      </c>
      <c r="J56" s="188" t="s">
        <v>472</v>
      </c>
      <c r="K56" s="195">
        <v>6</v>
      </c>
      <c r="L56" s="195">
        <v>0</v>
      </c>
      <c r="M56" s="195">
        <v>0</v>
      </c>
      <c r="N56" s="195">
        <v>0</v>
      </c>
      <c r="O56" s="195">
        <v>6</v>
      </c>
      <c r="P56" s="195">
        <v>8</v>
      </c>
      <c r="Q56" s="195">
        <v>0</v>
      </c>
      <c r="R56" s="195">
        <v>6</v>
      </c>
      <c r="S56" s="195">
        <v>0</v>
      </c>
      <c r="T56" s="195">
        <v>2</v>
      </c>
      <c r="U56" s="196">
        <f t="shared" si="2"/>
        <v>28</v>
      </c>
      <c r="V56" s="197">
        <f t="shared" si="3"/>
        <v>31.818181818181817</v>
      </c>
      <c r="W56" s="195"/>
    </row>
    <row r="57" spans="1:23" ht="15.75" customHeight="1">
      <c r="A57" s="29">
        <v>50</v>
      </c>
      <c r="B57" s="196" t="s">
        <v>607</v>
      </c>
      <c r="C57" s="196" t="s">
        <v>608</v>
      </c>
      <c r="D57" s="209" t="s">
        <v>64</v>
      </c>
      <c r="E57" s="196" t="s">
        <v>363</v>
      </c>
      <c r="F57" s="206">
        <v>38965</v>
      </c>
      <c r="G57" s="190" t="s">
        <v>3</v>
      </c>
      <c r="H57" s="25" t="s">
        <v>468</v>
      </c>
      <c r="I57" s="190">
        <v>11</v>
      </c>
      <c r="J57" s="25" t="s">
        <v>618</v>
      </c>
      <c r="K57" s="196">
        <v>0</v>
      </c>
      <c r="L57" s="196">
        <v>0</v>
      </c>
      <c r="M57" s="196">
        <v>6</v>
      </c>
      <c r="N57" s="196">
        <v>5</v>
      </c>
      <c r="O57" s="196">
        <v>2</v>
      </c>
      <c r="P57" s="196">
        <v>0</v>
      </c>
      <c r="Q57" s="196">
        <v>0</v>
      </c>
      <c r="R57" s="196">
        <v>6</v>
      </c>
      <c r="S57" s="196">
        <v>0</v>
      </c>
      <c r="T57" s="196">
        <v>9</v>
      </c>
      <c r="U57" s="196">
        <f t="shared" si="2"/>
        <v>28</v>
      </c>
      <c r="V57" s="207">
        <f t="shared" si="3"/>
        <v>31.818181818181817</v>
      </c>
      <c r="W57" s="196"/>
    </row>
    <row r="58" spans="1:23" ht="15.75" customHeight="1">
      <c r="A58" s="29">
        <v>51</v>
      </c>
      <c r="B58" s="25" t="s">
        <v>47</v>
      </c>
      <c r="C58" s="25" t="s">
        <v>89</v>
      </c>
      <c r="D58" s="102" t="s">
        <v>595</v>
      </c>
      <c r="E58" s="190" t="s">
        <v>363</v>
      </c>
      <c r="F58" s="199">
        <v>39156</v>
      </c>
      <c r="G58" s="190" t="s">
        <v>3</v>
      </c>
      <c r="H58" s="25" t="s">
        <v>183</v>
      </c>
      <c r="I58" s="190">
        <v>11</v>
      </c>
      <c r="J58" s="25" t="s">
        <v>473</v>
      </c>
      <c r="K58" s="195">
        <v>3</v>
      </c>
      <c r="L58" s="195">
        <v>2</v>
      </c>
      <c r="M58" s="195">
        <v>0</v>
      </c>
      <c r="N58" s="195">
        <v>5</v>
      </c>
      <c r="O58" s="195">
        <v>0</v>
      </c>
      <c r="P58" s="195">
        <v>2</v>
      </c>
      <c r="Q58" s="195">
        <v>0</v>
      </c>
      <c r="R58" s="195">
        <v>5</v>
      </c>
      <c r="S58" s="195">
        <v>8</v>
      </c>
      <c r="T58" s="195">
        <v>2</v>
      </c>
      <c r="U58" s="196">
        <f t="shared" si="2"/>
        <v>27</v>
      </c>
      <c r="V58" s="197">
        <f t="shared" si="3"/>
        <v>30.681818181818183</v>
      </c>
      <c r="W58" s="195"/>
    </row>
    <row r="59" spans="1:23" ht="15.75" customHeight="1">
      <c r="A59" s="29">
        <v>52</v>
      </c>
      <c r="B59" s="26" t="s">
        <v>587</v>
      </c>
      <c r="C59" s="26" t="s">
        <v>314</v>
      </c>
      <c r="D59" s="103" t="s">
        <v>501</v>
      </c>
      <c r="E59" s="190" t="s">
        <v>363</v>
      </c>
      <c r="F59" s="199">
        <v>38824</v>
      </c>
      <c r="G59" s="190" t="s">
        <v>3</v>
      </c>
      <c r="H59" s="25" t="s">
        <v>335</v>
      </c>
      <c r="I59" s="190">
        <v>11</v>
      </c>
      <c r="J59" s="25" t="s">
        <v>479</v>
      </c>
      <c r="K59" s="195">
        <v>3</v>
      </c>
      <c r="L59" s="195">
        <v>0</v>
      </c>
      <c r="M59" s="195">
        <v>0</v>
      </c>
      <c r="N59" s="195">
        <v>5</v>
      </c>
      <c r="O59" s="195">
        <v>0</v>
      </c>
      <c r="P59" s="195">
        <v>4</v>
      </c>
      <c r="Q59" s="195">
        <v>3</v>
      </c>
      <c r="R59" s="195">
        <v>8</v>
      </c>
      <c r="S59" s="195">
        <v>1</v>
      </c>
      <c r="T59" s="195">
        <v>2</v>
      </c>
      <c r="U59" s="196">
        <f t="shared" si="2"/>
        <v>26</v>
      </c>
      <c r="V59" s="197">
        <f t="shared" si="3"/>
        <v>29.545454545454547</v>
      </c>
      <c r="W59" s="195"/>
    </row>
    <row r="60" spans="1:23" ht="15.75" customHeight="1">
      <c r="A60" s="29">
        <v>53</v>
      </c>
      <c r="B60" s="97" t="s">
        <v>584</v>
      </c>
      <c r="C60" s="97" t="s">
        <v>45</v>
      </c>
      <c r="D60" s="107" t="s">
        <v>107</v>
      </c>
      <c r="E60" s="190" t="s">
        <v>363</v>
      </c>
      <c r="F60" s="117">
        <v>39100</v>
      </c>
      <c r="G60" s="190" t="s">
        <v>3</v>
      </c>
      <c r="H60" s="31" t="s">
        <v>337</v>
      </c>
      <c r="I60" s="190">
        <v>11</v>
      </c>
      <c r="J60" s="31" t="s">
        <v>355</v>
      </c>
      <c r="K60" s="195">
        <v>3</v>
      </c>
      <c r="L60" s="195">
        <v>0</v>
      </c>
      <c r="M60" s="195">
        <v>0</v>
      </c>
      <c r="N60" s="195">
        <v>2</v>
      </c>
      <c r="O60" s="195">
        <v>2</v>
      </c>
      <c r="P60" s="195">
        <v>8</v>
      </c>
      <c r="Q60" s="195">
        <v>0</v>
      </c>
      <c r="R60" s="195">
        <v>9</v>
      </c>
      <c r="S60" s="195">
        <v>0</v>
      </c>
      <c r="T60" s="195">
        <v>2</v>
      </c>
      <c r="U60" s="196">
        <f t="shared" si="2"/>
        <v>26</v>
      </c>
      <c r="V60" s="197">
        <f t="shared" si="3"/>
        <v>29.545454545454547</v>
      </c>
      <c r="W60" s="195"/>
    </row>
    <row r="61" spans="1:23" ht="15.75" customHeight="1">
      <c r="A61" s="29">
        <v>54</v>
      </c>
      <c r="B61" s="26" t="s">
        <v>47</v>
      </c>
      <c r="C61" s="26" t="s">
        <v>600</v>
      </c>
      <c r="D61" s="103" t="s">
        <v>107</v>
      </c>
      <c r="E61" s="190" t="s">
        <v>363</v>
      </c>
      <c r="F61" s="117">
        <v>39033</v>
      </c>
      <c r="G61" s="190" t="s">
        <v>3</v>
      </c>
      <c r="H61" s="25" t="s">
        <v>333</v>
      </c>
      <c r="I61" s="190">
        <v>11</v>
      </c>
      <c r="J61" s="25" t="s">
        <v>617</v>
      </c>
      <c r="K61" s="195">
        <v>1</v>
      </c>
      <c r="L61" s="195">
        <v>0</v>
      </c>
      <c r="M61" s="195">
        <v>0</v>
      </c>
      <c r="N61" s="195">
        <v>3</v>
      </c>
      <c r="O61" s="195">
        <v>2</v>
      </c>
      <c r="P61" s="195">
        <v>4</v>
      </c>
      <c r="Q61" s="195">
        <v>0</v>
      </c>
      <c r="R61" s="195">
        <v>4</v>
      </c>
      <c r="S61" s="195">
        <v>5</v>
      </c>
      <c r="T61" s="195">
        <v>5</v>
      </c>
      <c r="U61" s="196">
        <f t="shared" si="2"/>
        <v>24</v>
      </c>
      <c r="V61" s="197">
        <f t="shared" si="3"/>
        <v>27.272727272727273</v>
      </c>
      <c r="W61" s="195"/>
    </row>
    <row r="62" spans="1:23" ht="15.75" customHeight="1">
      <c r="A62" s="29">
        <v>55</v>
      </c>
      <c r="B62" s="25" t="s">
        <v>602</v>
      </c>
      <c r="C62" s="26" t="s">
        <v>39</v>
      </c>
      <c r="D62" s="103" t="s">
        <v>86</v>
      </c>
      <c r="E62" s="190" t="s">
        <v>363</v>
      </c>
      <c r="F62" s="199">
        <v>38888</v>
      </c>
      <c r="G62" s="190" t="s">
        <v>3</v>
      </c>
      <c r="H62" s="25" t="s">
        <v>614</v>
      </c>
      <c r="I62" s="190">
        <v>11</v>
      </c>
      <c r="J62" s="25" t="s">
        <v>478</v>
      </c>
      <c r="K62" s="195">
        <v>1</v>
      </c>
      <c r="L62" s="195">
        <v>2</v>
      </c>
      <c r="M62" s="195">
        <v>0</v>
      </c>
      <c r="N62" s="195">
        <v>0</v>
      </c>
      <c r="O62" s="195">
        <v>4</v>
      </c>
      <c r="P62" s="195">
        <v>0</v>
      </c>
      <c r="Q62" s="195">
        <v>1</v>
      </c>
      <c r="R62" s="195">
        <v>7</v>
      </c>
      <c r="S62" s="195">
        <v>0</v>
      </c>
      <c r="T62" s="195">
        <v>5</v>
      </c>
      <c r="U62" s="196">
        <f t="shared" si="2"/>
        <v>20</v>
      </c>
      <c r="V62" s="197">
        <f t="shared" si="3"/>
        <v>22.727272727272727</v>
      </c>
      <c r="W62" s="195"/>
    </row>
    <row r="63" spans="1:23" ht="15.75" customHeight="1">
      <c r="A63" s="29">
        <v>56</v>
      </c>
      <c r="B63" s="98" t="s">
        <v>603</v>
      </c>
      <c r="C63" s="98" t="s">
        <v>118</v>
      </c>
      <c r="D63" s="98" t="s">
        <v>604</v>
      </c>
      <c r="E63" s="190" t="s">
        <v>9</v>
      </c>
      <c r="F63" s="205">
        <v>38996</v>
      </c>
      <c r="G63" s="190" t="s">
        <v>3</v>
      </c>
      <c r="H63" s="100" t="s">
        <v>190</v>
      </c>
      <c r="I63" s="190">
        <v>11</v>
      </c>
      <c r="J63" s="100" t="s">
        <v>619</v>
      </c>
      <c r="K63" s="195">
        <v>5</v>
      </c>
      <c r="L63" s="195">
        <v>0</v>
      </c>
      <c r="M63" s="195">
        <v>0</v>
      </c>
      <c r="N63" s="195">
        <v>0</v>
      </c>
      <c r="O63" s="195">
        <v>0</v>
      </c>
      <c r="P63" s="195">
        <v>8</v>
      </c>
      <c r="Q63" s="195">
        <v>0</v>
      </c>
      <c r="R63" s="195">
        <v>4</v>
      </c>
      <c r="S63" s="195">
        <v>0</v>
      </c>
      <c r="T63" s="195">
        <v>3</v>
      </c>
      <c r="U63" s="196">
        <f t="shared" si="2"/>
        <v>20</v>
      </c>
      <c r="V63" s="197">
        <f t="shared" si="3"/>
        <v>22.727272727272727</v>
      </c>
      <c r="W63" s="195"/>
    </row>
    <row r="64" spans="1:23" ht="15.75" customHeight="1">
      <c r="A64" s="29">
        <v>57</v>
      </c>
      <c r="B64" s="26" t="s">
        <v>367</v>
      </c>
      <c r="C64" s="26" t="s">
        <v>36</v>
      </c>
      <c r="D64" s="26" t="s">
        <v>64</v>
      </c>
      <c r="E64" s="190" t="s">
        <v>363</v>
      </c>
      <c r="F64" s="199">
        <v>39073</v>
      </c>
      <c r="G64" s="190" t="s">
        <v>3</v>
      </c>
      <c r="H64" s="25" t="s">
        <v>333</v>
      </c>
      <c r="I64" s="190">
        <v>11</v>
      </c>
      <c r="J64" s="25" t="s">
        <v>617</v>
      </c>
      <c r="K64" s="195">
        <v>0</v>
      </c>
      <c r="L64" s="195">
        <v>0</v>
      </c>
      <c r="M64" s="195">
        <v>0</v>
      </c>
      <c r="N64" s="195">
        <v>3</v>
      </c>
      <c r="O64" s="195">
        <v>0</v>
      </c>
      <c r="P64" s="195">
        <v>6</v>
      </c>
      <c r="Q64" s="195">
        <v>0</v>
      </c>
      <c r="R64" s="195">
        <v>7</v>
      </c>
      <c r="S64" s="195">
        <v>3</v>
      </c>
      <c r="T64" s="195">
        <v>0</v>
      </c>
      <c r="U64" s="196">
        <f t="shared" si="2"/>
        <v>19</v>
      </c>
      <c r="V64" s="197">
        <f t="shared" si="3"/>
        <v>21.59090909090909</v>
      </c>
      <c r="W64" s="195"/>
    </row>
    <row r="65" spans="1:23" ht="15.75" customHeight="1">
      <c r="A65" s="29">
        <v>58</v>
      </c>
      <c r="B65" s="45" t="s">
        <v>594</v>
      </c>
      <c r="C65" s="45" t="s">
        <v>457</v>
      </c>
      <c r="D65" s="45" t="s">
        <v>413</v>
      </c>
      <c r="E65" s="190" t="s">
        <v>9</v>
      </c>
      <c r="F65" s="204">
        <v>38871</v>
      </c>
      <c r="G65" s="190" t="s">
        <v>3</v>
      </c>
      <c r="H65" s="25" t="s">
        <v>335</v>
      </c>
      <c r="I65" s="190">
        <v>11</v>
      </c>
      <c r="J65" s="25" t="s">
        <v>479</v>
      </c>
      <c r="K65" s="195">
        <v>0</v>
      </c>
      <c r="L65" s="195">
        <v>0</v>
      </c>
      <c r="M65" s="195">
        <v>0</v>
      </c>
      <c r="N65" s="195">
        <v>0</v>
      </c>
      <c r="O65" s="195">
        <v>4</v>
      </c>
      <c r="P65" s="195">
        <v>6</v>
      </c>
      <c r="Q65" s="195">
        <v>0</v>
      </c>
      <c r="R65" s="195">
        <v>3</v>
      </c>
      <c r="S65" s="195">
        <v>0</v>
      </c>
      <c r="T65" s="195">
        <v>3</v>
      </c>
      <c r="U65" s="196">
        <f t="shared" si="2"/>
        <v>16</v>
      </c>
      <c r="V65" s="197">
        <f t="shared" si="3"/>
        <v>18.181818181818183</v>
      </c>
      <c r="W65" s="195"/>
    </row>
    <row r="66" spans="1:23" ht="15.75" customHeight="1">
      <c r="B66" s="182"/>
      <c r="C66" s="182"/>
      <c r="D66" s="182"/>
      <c r="E66" s="183"/>
      <c r="F66" s="184"/>
      <c r="G66" s="185"/>
    </row>
    <row r="68" spans="1:23" ht="15.75" customHeight="1">
      <c r="D68" s="182" t="s">
        <v>636</v>
      </c>
      <c r="G68" s="182" t="s">
        <v>637</v>
      </c>
    </row>
    <row r="69" spans="1:23" ht="15.75" customHeight="1">
      <c r="D69" s="182" t="s">
        <v>638</v>
      </c>
      <c r="G69" s="182" t="s">
        <v>639</v>
      </c>
    </row>
    <row r="70" spans="1:23" ht="15.75" customHeight="1">
      <c r="G70" s="182" t="s">
        <v>640</v>
      </c>
    </row>
    <row r="71" spans="1:23" ht="15.75" customHeight="1">
      <c r="G71" s="182" t="s">
        <v>641</v>
      </c>
    </row>
    <row r="72" spans="1:23" ht="15.75" customHeight="1">
      <c r="G72" s="182" t="s">
        <v>642</v>
      </c>
    </row>
    <row r="73" spans="1:23" ht="15.75" customHeight="1">
      <c r="G73" s="182" t="s">
        <v>643</v>
      </c>
    </row>
    <row r="74" spans="1:23" ht="15.75" customHeight="1">
      <c r="G74" s="182" t="s">
        <v>644</v>
      </c>
    </row>
    <row r="75" spans="1:23" ht="15.75" customHeight="1">
      <c r="G75" s="182" t="s">
        <v>645</v>
      </c>
    </row>
    <row r="76" spans="1:23" ht="15.75" customHeight="1">
      <c r="G76" s="182" t="s">
        <v>646</v>
      </c>
    </row>
    <row r="77" spans="1:23" ht="15.75" customHeight="1">
      <c r="G77" s="182" t="s">
        <v>647</v>
      </c>
    </row>
    <row r="78" spans="1:23" ht="15.75" customHeight="1">
      <c r="G78" s="182" t="s">
        <v>648</v>
      </c>
    </row>
    <row r="79" spans="1:23" ht="15.75" customHeight="1">
      <c r="G79" s="182" t="s">
        <v>649</v>
      </c>
    </row>
  </sheetData>
  <sortState ref="A8:W65">
    <sortCondition descending="1" ref="U8:U65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317_1_admin</cp:lastModifiedBy>
  <cp:lastPrinted>2023-12-13T18:53:36Z</cp:lastPrinted>
  <dcterms:modified xsi:type="dcterms:W3CDTF">2023-12-22T09:37:40Z</dcterms:modified>
</cp:coreProperties>
</file>