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 firstSheet="3" activeTab="3"/>
  </bookViews>
  <sheets>
    <sheet name="Калм. яз. с этнок. комп." sheetId="1" r:id="rId1"/>
    <sheet name="Исп. эп. Джангар от 10 лет" sheetId="14" r:id="rId2"/>
    <sheet name="Знатоки эпоса Джангр 7-9 кл." sheetId="13" r:id="rId3"/>
    <sheet name="ОБК 5 кл." sheetId="12" r:id="rId4"/>
    <sheet name="ИКРК 9-11 кл." sheetId="11" r:id="rId5"/>
    <sheet name="ИКРК 6-8 кл." sheetId="10" r:id="rId6"/>
    <sheet name="Калм. литература 11 кл." sheetId="9" r:id="rId7"/>
    <sheet name="Калм. литература 10 кл." sheetId="8" r:id="rId8"/>
    <sheet name="Калм. литература 9 кл." sheetId="7" r:id="rId9"/>
    <sheet name="Тодо бичг 1" sheetId="2" r:id="rId10"/>
    <sheet name="Тодо бичг 2" sheetId="3" r:id="rId11"/>
    <sheet name="Тодо бичг 3" sheetId="4" r:id="rId12"/>
    <sheet name="Калм. яз. 3-4 кл. нетитульн." sheetId="5" r:id="rId13"/>
    <sheet name="Калм. яз. 5-6 кл. нетитульн." sheetId="6" r:id="rId14"/>
  </sheets>
  <definedNames>
    <definedName name="_GoBack" localSheetId="0">'ИКРК 6-8 кл.'!$E$9</definedName>
  </definedNames>
  <calcPr calcId="125725"/>
</workbook>
</file>

<file path=xl/calcChain.xml><?xml version="1.0" encoding="utf-8"?>
<calcChain xmlns="http://schemas.openxmlformats.org/spreadsheetml/2006/main">
  <c r="M12" i="12"/>
  <c r="L12" i="2"/>
  <c r="L11"/>
  <c r="L10"/>
  <c r="L9"/>
  <c r="L8"/>
  <c r="L7"/>
  <c r="L9" i="4"/>
  <c r="L8"/>
  <c r="L12"/>
  <c r="K8"/>
  <c r="K9"/>
  <c r="K11"/>
  <c r="L11" s="1"/>
  <c r="K7"/>
  <c r="L7" s="1"/>
  <c r="K10"/>
  <c r="L10" s="1"/>
  <c r="K12"/>
  <c r="L8" i="3"/>
  <c r="L10"/>
  <c r="K8"/>
  <c r="K13"/>
  <c r="L13" s="1"/>
  <c r="K11"/>
  <c r="L11" s="1"/>
  <c r="K9"/>
  <c r="L9" s="1"/>
  <c r="K10"/>
  <c r="K7"/>
  <c r="L7" s="1"/>
  <c r="K12"/>
  <c r="L12" s="1"/>
  <c r="K9" i="2"/>
  <c r="K8"/>
  <c r="K12"/>
  <c r="K10"/>
  <c r="K7"/>
  <c r="K11"/>
  <c r="H13" i="6"/>
  <c r="H8"/>
  <c r="H11"/>
  <c r="H10"/>
  <c r="H7"/>
  <c r="H12"/>
  <c r="H9"/>
  <c r="H10" i="5"/>
  <c r="H12"/>
  <c r="H13"/>
  <c r="H14"/>
  <c r="H9"/>
  <c r="H8"/>
  <c r="H7"/>
  <c r="H11"/>
  <c r="H14" i="7"/>
  <c r="H11"/>
  <c r="H9"/>
  <c r="H12"/>
  <c r="H16"/>
  <c r="H15"/>
  <c r="H8"/>
  <c r="H13"/>
  <c r="H10"/>
  <c r="L8" i="8"/>
  <c r="M8" s="1"/>
  <c r="L10"/>
  <c r="M10" s="1"/>
  <c r="L9"/>
  <c r="M9" s="1"/>
  <c r="L15"/>
  <c r="M15" s="1"/>
  <c r="L12"/>
  <c r="M12" s="1"/>
  <c r="L14"/>
  <c r="M14" s="1"/>
  <c r="L16"/>
  <c r="M16" s="1"/>
  <c r="L13"/>
  <c r="M13" s="1"/>
  <c r="L11"/>
  <c r="M11" s="1"/>
  <c r="H11" i="9"/>
  <c r="H9"/>
  <c r="H10"/>
  <c r="H8"/>
  <c r="J8" i="13"/>
  <c r="J9"/>
  <c r="J10"/>
  <c r="J11"/>
  <c r="J12"/>
  <c r="J13"/>
  <c r="J14"/>
  <c r="J15"/>
  <c r="J16"/>
  <c r="J17"/>
  <c r="J18"/>
  <c r="J19"/>
  <c r="J20"/>
  <c r="J21"/>
  <c r="J22"/>
  <c r="J23"/>
  <c r="J7"/>
  <c r="I8"/>
  <c r="I9"/>
  <c r="I10"/>
  <c r="I11"/>
  <c r="I12"/>
  <c r="I13"/>
  <c r="I14"/>
  <c r="I15"/>
  <c r="I16"/>
  <c r="I17"/>
  <c r="I18"/>
  <c r="I19"/>
  <c r="I20"/>
  <c r="I21"/>
  <c r="I22"/>
  <c r="I23"/>
  <c r="I7"/>
  <c r="H14" i="14"/>
  <c r="H9"/>
  <c r="H12"/>
  <c r="H15"/>
  <c r="H10"/>
  <c r="H7"/>
  <c r="H13"/>
  <c r="H8"/>
  <c r="H11"/>
  <c r="H12" i="1"/>
  <c r="H15"/>
  <c r="H10"/>
  <c r="H13"/>
  <c r="H7"/>
  <c r="H8"/>
  <c r="H11"/>
  <c r="H14"/>
  <c r="H16"/>
  <c r="H17"/>
  <c r="H9"/>
  <c r="N9" i="12"/>
  <c r="N11"/>
  <c r="N7"/>
  <c r="N17"/>
  <c r="N20"/>
  <c r="N12"/>
  <c r="N18"/>
  <c r="N19"/>
  <c r="M13" i="10"/>
  <c r="N13" s="1"/>
  <c r="N8"/>
  <c r="M8"/>
  <c r="M16"/>
  <c r="N16" s="1"/>
  <c r="M21"/>
  <c r="N21" s="1"/>
  <c r="M12"/>
  <c r="N12" s="1"/>
  <c r="M17"/>
  <c r="N17" s="1"/>
  <c r="M22"/>
  <c r="N22" s="1"/>
  <c r="M7"/>
  <c r="N7" s="1"/>
  <c r="M10"/>
  <c r="N10" s="1"/>
  <c r="M23"/>
  <c r="N23" s="1"/>
  <c r="M18"/>
  <c r="N18" s="1"/>
  <c r="M19"/>
  <c r="N19" s="1"/>
  <c r="M11"/>
  <c r="N11" s="1"/>
  <c r="M24"/>
  <c r="N24" s="1"/>
  <c r="M14"/>
  <c r="N14" s="1"/>
  <c r="M9"/>
  <c r="N9" s="1"/>
  <c r="M20"/>
  <c r="N20" s="1"/>
  <c r="M25"/>
  <c r="N25" s="1"/>
  <c r="M26"/>
  <c r="N26" s="1"/>
  <c r="M15"/>
  <c r="N15" s="1"/>
  <c r="O15" i="11"/>
  <c r="P15" s="1"/>
  <c r="O10"/>
  <c r="P10" s="1"/>
  <c r="O12"/>
  <c r="P12" s="1"/>
  <c r="O8"/>
  <c r="P8" s="1"/>
  <c r="O9"/>
  <c r="P9" s="1"/>
  <c r="O18"/>
  <c r="P18" s="1"/>
  <c r="O11"/>
  <c r="P11" s="1"/>
  <c r="O13"/>
  <c r="P13" s="1"/>
  <c r="O17"/>
  <c r="P17" s="1"/>
  <c r="O14"/>
  <c r="P14" s="1"/>
  <c r="O16"/>
  <c r="P16" s="1"/>
  <c r="O7"/>
  <c r="P7" s="1"/>
  <c r="M15" i="12"/>
  <c r="N15" s="1"/>
  <c r="M9"/>
  <c r="M11"/>
  <c r="M7"/>
  <c r="M16"/>
  <c r="N16" s="1"/>
  <c r="M17"/>
  <c r="M20"/>
  <c r="M8"/>
  <c r="N8" s="1"/>
  <c r="M10"/>
  <c r="N10" s="1"/>
  <c r="M18"/>
  <c r="M19"/>
  <c r="M13"/>
  <c r="N13" s="1"/>
  <c r="M14"/>
  <c r="N14" s="1"/>
</calcChain>
</file>

<file path=xl/sharedStrings.xml><?xml version="1.0" encoding="utf-8"?>
<sst xmlns="http://schemas.openxmlformats.org/spreadsheetml/2006/main" count="886" uniqueCount="337">
  <si>
    <t>№</t>
  </si>
  <si>
    <t>Ф.И.О. полностью</t>
  </si>
  <si>
    <t>город</t>
  </si>
  <si>
    <t>Наименование ОО</t>
  </si>
  <si>
    <t>Ф.И.О. педагога</t>
  </si>
  <si>
    <t>Класс</t>
  </si>
  <si>
    <t>Калмыцкий язык для обучающихся в классах с этнокультурным компонентом обучения и воспитания.  3-4 классы</t>
  </si>
  <si>
    <t>Шорваев Данзан Баатрович</t>
  </si>
  <si>
    <t>Элиста</t>
  </si>
  <si>
    <t>МБОУ «СОШ  № 3»</t>
  </si>
  <si>
    <t>Гаряева Нина Николаевна</t>
  </si>
  <si>
    <t>4г</t>
  </si>
  <si>
    <t>Дживанова Эвена Олеговна</t>
  </si>
  <si>
    <t>МБОУ «СОШ  № 4»</t>
  </si>
  <si>
    <t>Бимбирова Светлана Гавриловна</t>
  </si>
  <si>
    <t>4 в</t>
  </si>
  <si>
    <t>Мергенов Бату Саналович</t>
  </si>
  <si>
    <t>МБОУ «СОШ  № 8»</t>
  </si>
  <si>
    <t>Фирсова Саглара Юрьевна</t>
  </si>
  <si>
    <t>Гахаева Александра Батровна</t>
  </si>
  <si>
    <t>МБОУ «СОШ  № 10»</t>
  </si>
  <si>
    <t>Цебекова Нюдля Даваевна</t>
  </si>
  <si>
    <t>3 а</t>
  </si>
  <si>
    <t>Басанова Элина Викторовна</t>
  </si>
  <si>
    <t>МБОУ «СОШ  № 12»</t>
  </si>
  <si>
    <t>Егорова Евдакия Ивановна</t>
  </si>
  <si>
    <t>Васькина Ирина Владимировна</t>
  </si>
  <si>
    <t>МБОУ «СОШ  № 15»</t>
  </si>
  <si>
    <t>Басхаева Алия Хейчиевна</t>
  </si>
  <si>
    <t>4 а</t>
  </si>
  <si>
    <t>Араев Аюка Саналович</t>
  </si>
  <si>
    <t>МБОУ «СОШ  № 17»</t>
  </si>
  <si>
    <t>Манджиева Надежда Николаевна</t>
  </si>
  <si>
    <t>Анчаев Чингиз Баатрович</t>
  </si>
  <si>
    <t>МБОУ «СОШ  № 18»</t>
  </si>
  <si>
    <t>Зургадаева Ирина Санжиевна</t>
  </si>
  <si>
    <t>Польшинова Анастасия Владиславовна</t>
  </si>
  <si>
    <t>МБОУ «СОШ  № 20»</t>
  </si>
  <si>
    <t>Мухлаева Лидия Басанговна</t>
  </si>
  <si>
    <t>Батырова Иляна Викторовна</t>
  </si>
  <si>
    <t>МБОУ «СОШ  № 21»</t>
  </si>
  <si>
    <t>Ангряева Татьяна Валерьевна</t>
  </si>
  <si>
    <t>3 е</t>
  </si>
  <si>
    <t>Тараева Саглара Адишевна</t>
  </si>
  <si>
    <t>МКОУ «НОШ № 22»</t>
  </si>
  <si>
    <t>МБОУ «СОШ  № 23»</t>
  </si>
  <si>
    <t>Арабгаева Елена Сергеевна</t>
  </si>
  <si>
    <t>Калмыцкий язык для обучающихся нетитульной национальности. 3-4 классы</t>
  </si>
  <si>
    <t>Осламова Ксения Константиновна</t>
  </si>
  <si>
    <t>МБОУ «СОШ  № 2»</t>
  </si>
  <si>
    <t>Канаева Надежда Менкеевна</t>
  </si>
  <si>
    <t>Башинский Илья Анатольевич</t>
  </si>
  <si>
    <t>Окунова Светлана Андреевна</t>
  </si>
  <si>
    <t>Донцова Алина Михайловна</t>
  </si>
  <si>
    <t>Маркуева Лариса Ивановна</t>
  </si>
  <si>
    <t>3 г</t>
  </si>
  <si>
    <t>Ленкова Алина Владимировна</t>
  </si>
  <si>
    <t>Менкенова Милана Эдуардовна</t>
  </si>
  <si>
    <t>Цавкилова Диана Ладовна</t>
  </si>
  <si>
    <t>Адгишева Татьяна Саклаевна</t>
  </si>
  <si>
    <t>Ким Кира Юрьевна</t>
  </si>
  <si>
    <t>Никитенко Михаил Валерьевич</t>
  </si>
  <si>
    <t>Манжикова Ирина Александровна</t>
  </si>
  <si>
    <t>Мацакова Айлана Камолиддиновна</t>
  </si>
  <si>
    <t>4-в</t>
  </si>
  <si>
    <t>Калмыцкий язык для обучающихся нетитульной национальности.  5-6 классы</t>
  </si>
  <si>
    <t>Могилева Софья Армановна</t>
  </si>
  <si>
    <t>Болтикова Ирина Юмбуевна</t>
  </si>
  <si>
    <t>Маркеева Азалия Камильевна</t>
  </si>
  <si>
    <t>Убышева Галина Васильевна</t>
  </si>
  <si>
    <t>Настаева Клавдия Борисовна</t>
  </si>
  <si>
    <t>Лагутина Ангелина Александровна</t>
  </si>
  <si>
    <t>Валетова Эльза Гаряевна</t>
  </si>
  <si>
    <t>Слободчикова Алина Владимировна</t>
  </si>
  <si>
    <t>Чимидов Санл Александрович</t>
  </si>
  <si>
    <t>Зараева Айдина Эдуардовна</t>
  </si>
  <si>
    <t>5б</t>
  </si>
  <si>
    <t>Авдалян Арина Артуровна</t>
  </si>
  <si>
    <t>Хейчиева Зоя Дорджиевна</t>
  </si>
  <si>
    <t>Каванова Вера Владимировна</t>
  </si>
  <si>
    <t>Новакович Милан Небойшевич</t>
  </si>
  <si>
    <t>Калмыцкая литература  9 класс</t>
  </si>
  <si>
    <t>Корнякова Дельгир Нарановна</t>
  </si>
  <si>
    <t>Манжеева Саглар Бамбаевна</t>
  </si>
  <si>
    <t>9 в</t>
  </si>
  <si>
    <t>Бадмаева Герензел Ивановна</t>
  </si>
  <si>
    <t>Пюрвеева Джиргал Очировна</t>
  </si>
  <si>
    <t>Эдгеева Кермен Хашатаевна</t>
  </si>
  <si>
    <t>Довунова Элина Родионовна</t>
  </si>
  <si>
    <t>Сангаджиева Галина Бембеевна</t>
  </si>
  <si>
    <t>9 а</t>
  </si>
  <si>
    <t>Нимгиров Мерген Баирович</t>
  </si>
  <si>
    <t>Лиджиева Баина Саналовна</t>
  </si>
  <si>
    <t>Мангушева Саглара Бадмаевна</t>
  </si>
  <si>
    <t>Янжураев Баир Алексеевич</t>
  </si>
  <si>
    <t>Горяева Саглара Сергеевна</t>
  </si>
  <si>
    <t>Сипирова Амуланга Батровна</t>
  </si>
  <si>
    <t>Кукуева Кема Алексеевна</t>
  </si>
  <si>
    <t>Эльвартынова Эльзятя Владимировна</t>
  </si>
  <si>
    <t>Дандаева Ирина Шаульдиновна</t>
  </si>
  <si>
    <t>Калмыцкая литература  10  класс</t>
  </si>
  <si>
    <t>Саргсян Каро Арменович</t>
  </si>
  <si>
    <t>Бадмаева Наталья Борисовна</t>
  </si>
  <si>
    <t>10 б</t>
  </si>
  <si>
    <t>Манджиева Айта Владимировна</t>
  </si>
  <si>
    <t>Бембеева Юлия Александровна</t>
  </si>
  <si>
    <t>Адьяев Борис Саналович</t>
  </si>
  <si>
    <t>Шиникеева Вера Владимировна</t>
  </si>
  <si>
    <t>Муляев Илья Андреевич</t>
  </si>
  <si>
    <t>Укурчинова Дина Кондратьевна</t>
  </si>
  <si>
    <t>Уташов Савр Санджиевич</t>
  </si>
  <si>
    <t>Даваева Байрта Эрдниевна</t>
  </si>
  <si>
    <t>Бадмаева Надежда Геннадьевна</t>
  </si>
  <si>
    <t>Салмаева Светлана Алексеевна</t>
  </si>
  <si>
    <t>Горяева Светлана Александровна</t>
  </si>
  <si>
    <t>Очирова Дарина Саналовна</t>
  </si>
  <si>
    <t>Самтанова Алина Анатольевна</t>
  </si>
  <si>
    <t>Санджиева Людмила Гавриловна</t>
  </si>
  <si>
    <t>Очирова Данара Баатровна</t>
  </si>
  <si>
    <t>Булдаева Ирина Александровна</t>
  </si>
  <si>
    <t>Калмыцкая литература  11  класс</t>
  </si>
  <si>
    <t>Абушаева Элеонора Михайловна</t>
  </si>
  <si>
    <t>Мухатова Донсель Алексеевна</t>
  </si>
  <si>
    <t>Болдырева Инна Олеговна</t>
  </si>
  <si>
    <t xml:space="preserve">Манжикова Ирина Александровна </t>
  </si>
  <si>
    <t>Сергеева Валентина Сергеевна</t>
  </si>
  <si>
    <t>Тодо бичг.  I год обучения</t>
  </si>
  <si>
    <t>Коокуева Энкира Артуровна</t>
  </si>
  <si>
    <t>6 а</t>
  </si>
  <si>
    <t>Бадмаева Айлун Сергеевна</t>
  </si>
  <si>
    <t>Таняева Елена Борисовна</t>
  </si>
  <si>
    <t>8 а</t>
  </si>
  <si>
    <t>Инджиев Виталий Баатрович</t>
  </si>
  <si>
    <t>Сартыков Тамерлан Викторович</t>
  </si>
  <si>
    <t>Манжеева Алтана Эдуардовна</t>
  </si>
  <si>
    <t>Араев Лиджи Очирович</t>
  </si>
  <si>
    <t>5 а</t>
  </si>
  <si>
    <t>Тодо бичг.  II год обучения</t>
  </si>
  <si>
    <t>Нандышева Амуланга Аюкаевна</t>
  </si>
  <si>
    <t>Хайко Кермен Эльдяевна</t>
  </si>
  <si>
    <t>7 б</t>
  </si>
  <si>
    <t>Кекеляева Анита Валерьевна</t>
  </si>
  <si>
    <t>9 б</t>
  </si>
  <si>
    <t>Эрендженова Алтана Мергеновна</t>
  </si>
  <si>
    <t>Баулкин Данир Вадимович</t>
  </si>
  <si>
    <t>Балинов Даниил Сергеевич</t>
  </si>
  <si>
    <t>6 б</t>
  </si>
  <si>
    <t>Мучкаева Даяна Батровна</t>
  </si>
  <si>
    <t>7 а</t>
  </si>
  <si>
    <t>Нормаева Айта  Борисовна</t>
  </si>
  <si>
    <t>Тодо бичг.  III год обучения</t>
  </si>
  <si>
    <t xml:space="preserve">Сармуткина Мария Эдуардовна </t>
  </si>
  <si>
    <t>Бадмаев Алтан Николаевич</t>
  </si>
  <si>
    <t>Мацакова Виктория Мергеновна</t>
  </si>
  <si>
    <t>8 б</t>
  </si>
  <si>
    <t>Шогляева Заяна Мингияновна</t>
  </si>
  <si>
    <t>Дакаева Карина Тимуровна</t>
  </si>
  <si>
    <t>Ильджиева Айлана Артуровна</t>
  </si>
  <si>
    <t>10 а</t>
  </si>
  <si>
    <t>История и культура родного края. 6-8 классы</t>
  </si>
  <si>
    <t>Оконов Данир Геннадьевич</t>
  </si>
  <si>
    <t>Болтырова Тамара Алексеевна</t>
  </si>
  <si>
    <t>Коваева Баир Макаровна</t>
  </si>
  <si>
    <t>Мерскаева Имани Хасановна</t>
  </si>
  <si>
    <t>Шалхаков Арслан Николаевич</t>
  </si>
  <si>
    <t>Котенов Владимир Евгеньевич</t>
  </si>
  <si>
    <t>Цеденова Байрта Димтриевна</t>
  </si>
  <si>
    <t>Кекеев Иджил Вячеславович</t>
  </si>
  <si>
    <t>Натырова Даяна Джангровна</t>
  </si>
  <si>
    <t>6 г</t>
  </si>
  <si>
    <t xml:space="preserve">Чудаева Алина Николаевна </t>
  </si>
  <si>
    <t>Босханджиева Антонина Хейчиевна</t>
  </si>
  <si>
    <t>Чубарова Любовь Олеговна</t>
  </si>
  <si>
    <t>Завертаева Эмилия Валериевна</t>
  </si>
  <si>
    <t>Лиджиева Анна Эдуардовна</t>
  </si>
  <si>
    <t>Васильева Ангелина Александровна</t>
  </si>
  <si>
    <t>Музраев Байр Борисович</t>
  </si>
  <si>
    <t>Убушаева Карина Мингияновна</t>
  </si>
  <si>
    <t>Утяева Алтана Игоревна</t>
  </si>
  <si>
    <t>Есенов Санан Николаевич</t>
  </si>
  <si>
    <t>Манджиев Андрей Мазанович</t>
  </si>
  <si>
    <t>Сарангов Давид Владимирович</t>
  </si>
  <si>
    <t>Бондаренко Марьям Александровна</t>
  </si>
  <si>
    <t>Кичикова Алина Нимяевна</t>
  </si>
  <si>
    <t>Эрдниева Гиляна Сергевна</t>
  </si>
  <si>
    <t>Шовгуров Артур Анатольевич</t>
  </si>
  <si>
    <t>Афанасьева Дарья Дмитриевна</t>
  </si>
  <si>
    <t>8 в</t>
  </si>
  <si>
    <t>Очирова Яна Петровна</t>
  </si>
  <si>
    <t>Хатаев  Эрдни Сарлович</t>
  </si>
  <si>
    <t>Боваев Чингис Мингиянович</t>
  </si>
  <si>
    <t>6 д</t>
  </si>
  <si>
    <t>Невская Римма Очир-Горяевна</t>
  </si>
  <si>
    <t>История и культура родного края. 9-11 классы</t>
  </si>
  <si>
    <t>Оросова  Александра Алексеевна</t>
  </si>
  <si>
    <t>Донгруппова Анастасия Олеговна</t>
  </si>
  <si>
    <t>Михайленко Владимир Владимирович</t>
  </si>
  <si>
    <t>Эрдниев Илья Владимирович</t>
  </si>
  <si>
    <t>Мешкилова Эвелина Дмитриевна</t>
  </si>
  <si>
    <t xml:space="preserve">Мучкаева Стелла Борисовна </t>
  </si>
  <si>
    <t>Дорджиева Ангира Саналовна</t>
  </si>
  <si>
    <t>Деликов Дмитрий Артурович</t>
  </si>
  <si>
    <t>Дагаев Александр Тимурович</t>
  </si>
  <si>
    <t>Ивикова Рената Васильевна</t>
  </si>
  <si>
    <t>Голубничева Алина Александровна</t>
  </si>
  <si>
    <t>Мантусов Владимир Анатольевна</t>
  </si>
  <si>
    <t>Кекшаев Владмир Зулаевич</t>
  </si>
  <si>
    <t>Эринджанова Алтана Дорджиевна</t>
  </si>
  <si>
    <t>Основы буддийской культуры.  5 класс</t>
  </si>
  <si>
    <t>Рвачева Нина Дмитриевна</t>
  </si>
  <si>
    <t>Свириденко Людмила Петровна</t>
  </si>
  <si>
    <t>5 д</t>
  </si>
  <si>
    <t>Адыкова Алтана Мергеновна</t>
  </si>
  <si>
    <t>Шмелькова Сабина Вячеславовна</t>
  </si>
  <si>
    <t>Джеваджинов Джал Саналович</t>
  </si>
  <si>
    <t>Зулаева Вера Алексеевна</t>
  </si>
  <si>
    <t>Босханджиев Элвег Чингизович</t>
  </si>
  <si>
    <t>Сангаджиева Аделина Мергеновна</t>
  </si>
  <si>
    <t>Мукобенова Любовь Михайловна</t>
  </si>
  <si>
    <t>Нюрюпова Иляна Олеговна</t>
  </si>
  <si>
    <t>Худжиров Александр Александрович</t>
  </si>
  <si>
    <t>Дорджиев  Алдар Утнасунович</t>
  </si>
  <si>
    <t>Алексеева Татьяна Анатольевна</t>
  </si>
  <si>
    <t>Бораева Виолетта Сергеевна</t>
  </si>
  <si>
    <t>Дорджиева Цаган Александровна</t>
  </si>
  <si>
    <t>Сангаджиева Анжела Арслановна</t>
  </si>
  <si>
    <t>Знатоки  эпоса «Джангар»   7-9 классы</t>
  </si>
  <si>
    <t>Кичиков Наран Александрович</t>
  </si>
  <si>
    <t>Гаряев Эрдне Юрьевич</t>
  </si>
  <si>
    <t>Боваев Эрдни Бадмаевич</t>
  </si>
  <si>
    <t>Ерымовская Милана Ренатовна</t>
  </si>
  <si>
    <t>Сангаджигоряева Алина Дмитриевна</t>
  </si>
  <si>
    <t>Токаева Алтана Дольгановна</t>
  </si>
  <si>
    <t>Ванькаева Алтана Айсовна</t>
  </si>
  <si>
    <t>Баджаева Саглар Владимировна</t>
  </si>
  <si>
    <t>Зальбанова Улана Анатольевна</t>
  </si>
  <si>
    <t xml:space="preserve">Федоров Очир Бембинович            </t>
  </si>
  <si>
    <t>Танктырова Валерия Вячеславовна</t>
  </si>
  <si>
    <t>Кондышев Адьян Юрьевич</t>
  </si>
  <si>
    <t xml:space="preserve">Бисалиева Валерия Жамалидиновна </t>
  </si>
  <si>
    <t>Оголова Заяна Алексеевна</t>
  </si>
  <si>
    <t>Тюрбеева Элистина Алексеевна</t>
  </si>
  <si>
    <t>7 в</t>
  </si>
  <si>
    <t>Убушиева Элина Арслановна</t>
  </si>
  <si>
    <t>Нармаева Анна Николаевна</t>
  </si>
  <si>
    <t>Бадмаев Алексей Арсланович</t>
  </si>
  <si>
    <t>Айтаева Нина Лиджиевна</t>
  </si>
  <si>
    <t>Явашкаев Лиджи Андреевич</t>
  </si>
  <si>
    <t>Нимгирова Татьяна Найтовна</t>
  </si>
  <si>
    <t>Ожелдыков Сарман Мергенович</t>
  </si>
  <si>
    <t>Очир-Горяев Эренцен Саврович</t>
  </si>
  <si>
    <t>Наминова Светлана Алексеевна</t>
  </si>
  <si>
    <t>Довданов Таши Петрович</t>
  </si>
  <si>
    <t>Баджаев Данир Андреевич</t>
  </si>
  <si>
    <t>Лиджеев Данзан Саврович</t>
  </si>
  <si>
    <t>Тюрбеев Данзан Акимович</t>
  </si>
  <si>
    <t>Санкуев Дмитрий Вячеславович</t>
  </si>
  <si>
    <t>Бадма-Халгаев Павел Вячеславович</t>
  </si>
  <si>
    <t>Абшульдинов Данияр Евгеньевич</t>
  </si>
  <si>
    <t>№1</t>
  </si>
  <si>
    <t>№2</t>
  </si>
  <si>
    <t>№3</t>
  </si>
  <si>
    <t>№4</t>
  </si>
  <si>
    <t>ИТОГО</t>
  </si>
  <si>
    <t>% выполнения задания</t>
  </si>
  <si>
    <t>место</t>
  </si>
  <si>
    <t>№5</t>
  </si>
  <si>
    <t xml:space="preserve">Исполнители эпоса «Юные исполнители эпоса Джангар»   </t>
  </si>
  <si>
    <t>№6</t>
  </si>
  <si>
    <t>Горяева Кермен Баировна</t>
  </si>
  <si>
    <t>Тургунбекова Камила Султановна</t>
  </si>
  <si>
    <t>Сокиркин Данир Юрьевич</t>
  </si>
  <si>
    <t>Председатель жюри  _________ Мирзаева Саглара Викторовна</t>
  </si>
  <si>
    <t>Член жюри -   __________ Церенова Зинаида Эрдяевна</t>
  </si>
  <si>
    <t xml:space="preserve">                        __________   Дадинова Вера Борисовна</t>
  </si>
  <si>
    <t>№7</t>
  </si>
  <si>
    <t>№8</t>
  </si>
  <si>
    <t>Председатель жюри  _________ Оконова Людмила Вячеславовна</t>
  </si>
  <si>
    <t>Член жюри -   __________ Авлиев Вячеслав Николаевич</t>
  </si>
  <si>
    <t xml:space="preserve">                       </t>
  </si>
  <si>
    <t>Председатель жюри  _________ Мацакова Наталья Петровна</t>
  </si>
  <si>
    <t>Член жюри -   __________ Олчанова Цаган Валерьевна</t>
  </si>
  <si>
    <t xml:space="preserve">                               __________   Моллаев Александр Монтаевич</t>
  </si>
  <si>
    <t>Председатель жюри  _________ Богаева Лидия Федоровна</t>
  </si>
  <si>
    <t>Член жюри -           __________  Болтикова Ирина Юмбуевна</t>
  </si>
  <si>
    <t xml:space="preserve">                                __________   Аджаева Айс Эренценовна</t>
  </si>
  <si>
    <t>Председатель жюри  _________ Убушиева Данара Владимировна</t>
  </si>
  <si>
    <t>Член жюри -   __________ Утеева Ирина Михайловна</t>
  </si>
  <si>
    <t xml:space="preserve">                        __________   Иванова Светлана Михайловна</t>
  </si>
  <si>
    <t xml:space="preserve">                        __________   Музраева Цаган Валерьевна</t>
  </si>
  <si>
    <t>Член жюри -   __________ Сангаджиева Жанна Алексеевна</t>
  </si>
  <si>
    <t xml:space="preserve">                        __________   Манджиева Инга Сергеевна</t>
  </si>
  <si>
    <t>Председатель жюри  _________ Лиджиев Мингиян Алексеевич</t>
  </si>
  <si>
    <t>Член жюри -   __________ Басанкиева Валентина Бадмаевна</t>
  </si>
  <si>
    <t xml:space="preserve">                                     __________   Таняева Елена Борисовна</t>
  </si>
  <si>
    <t>Председатель жюри  _________ Очирова Нюдля Четыровна</t>
  </si>
  <si>
    <t>Член жюри -   __________ Бадма-Халгаева Людмила Дорджиевна</t>
  </si>
  <si>
    <t xml:space="preserve">                                __________   Дорджиева Роза Мутаевна</t>
  </si>
  <si>
    <t>Председатель жюри  _________ Михайлова Надежда Давжеевна</t>
  </si>
  <si>
    <t>Член жюри -   __________ Бимбирова Светлана Гавриловна</t>
  </si>
  <si>
    <t xml:space="preserve">                                      __________   Лиджеева Кермен Очировна</t>
  </si>
  <si>
    <t>Председатель жюри  _________ Боваева Баир Владимировна</t>
  </si>
  <si>
    <t>Член жюри -   __________ Бадмаева Болха Манджиевна</t>
  </si>
  <si>
    <t xml:space="preserve">                                          __________   Настаева Клавдия Борисовна</t>
  </si>
  <si>
    <t>6б</t>
  </si>
  <si>
    <t>Председатель жюри  _________ Агуляева Баира Сергеевна</t>
  </si>
  <si>
    <t>Член жюри -   __________ Айтаева Нина Лиджиевна</t>
  </si>
  <si>
    <t xml:space="preserve">                                          __________   Кукуева Кема Алексеевна</t>
  </si>
  <si>
    <t>Кекеева Кермен Шуркаевна</t>
  </si>
  <si>
    <t>Манжеева Саглара Бамбаевна</t>
  </si>
  <si>
    <t xml:space="preserve">          Член жюри -   __________ Кекеева Кермен Шуркаевна</t>
  </si>
  <si>
    <t>Председатель жюри  _________ Корнеев Геннадий Баатрович</t>
  </si>
  <si>
    <t xml:space="preserve">                                      __________   Нимгирова Татьяна Наитовна</t>
  </si>
  <si>
    <t xml:space="preserve">          Член жюри -   __________  Каванова Вера Владимировна</t>
  </si>
  <si>
    <t xml:space="preserve">                                      __________   Хайко Кермен Эльдяевна</t>
  </si>
  <si>
    <t xml:space="preserve">          Член жюри -   __________  Бембеев Евгений Владимирович</t>
  </si>
  <si>
    <t>ПРОТОКОЛ</t>
  </si>
  <si>
    <t>Секция «Калмыцкая литература». 11 класс</t>
  </si>
  <si>
    <t>Максимальный балл -  50                                                   Дата проведения  18 февраля 2021г.</t>
  </si>
  <si>
    <t xml:space="preserve">муниципальный этап олимпиады школьников  по предметам региональной компетенции2020-2021 уч. год г.Элиста   </t>
  </si>
  <si>
    <t xml:space="preserve">муниципальный этап олимпиады школьников  по предметам региональной компетенции 2020-2021 уч. год г.Элиста   </t>
  </si>
  <si>
    <t>Секция «Калмыцкая литература». 10 класс</t>
  </si>
  <si>
    <t>Секция «Калмыцкая литература». 9 класс</t>
  </si>
  <si>
    <t>Секция «ИКРК 9-11 кл.»</t>
  </si>
  <si>
    <t>Секция «Основы буддийской культуры» (5 класс)</t>
  </si>
  <si>
    <t>Секция «Знатоки эпоса «Джангар»» (7-9 кл.).</t>
  </si>
  <si>
    <t>Секция «Исполнители  эпоса «Джангар»» от 10 лет.</t>
  </si>
  <si>
    <t>Секция "Калмыцкий язык для обучающихся в классах с этнокультурным компонентом обучения и воспитания".  3-4 классы.</t>
  </si>
  <si>
    <t>Максимальный балл -  60                                                   Дата проведения  18 февраля 2021г.</t>
  </si>
  <si>
    <t>Секция «Тодо бичг» (Ι год обучения)</t>
  </si>
  <si>
    <t>Секция «Тодо бичг» (IΙ год обучения)</t>
  </si>
  <si>
    <t>Секция «Тодо бичг» (IIΙ год обучения)</t>
  </si>
  <si>
    <t>Секция «Калмыцкий язык для детей нетитульной национальности» (3-4 классы)</t>
  </si>
  <si>
    <t>Секция «Калмыцкий язык для детей нетитульной национальности» (5-6 классы)</t>
  </si>
  <si>
    <t>Боктаева Александра Васильевна</t>
  </si>
  <si>
    <t>Максимальный балл -  40                                                   Дата проведения  18 февраля 2021г.</t>
  </si>
  <si>
    <t>призер</t>
  </si>
</sst>
</file>

<file path=xl/styles.xml><?xml version="1.0" encoding="utf-8"?>
<styleSheet xmlns="http://schemas.openxmlformats.org/spreadsheetml/2006/main">
  <numFmts count="1">
    <numFmt numFmtId="164" formatCode="d\ mmmm\ yyyy&quot; г.&quot;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b/>
      <sz val="11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164" fontId="5" fillId="0" borderId="0" applyFill="0" applyBorder="0" applyProtection="0"/>
  </cellStyleXfs>
  <cellXfs count="113">
    <xf numFmtId="0" fontId="0" fillId="0" borderId="0" xfId="0"/>
    <xf numFmtId="0" fontId="2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/>
    <xf numFmtId="0" fontId="2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justify" wrapText="1"/>
    </xf>
    <xf numFmtId="0" fontId="2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0" fillId="0" borderId="8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4" xfId="0" applyFont="1" applyFill="1" applyBorder="1" applyAlignment="1">
      <alignment vertical="top"/>
    </xf>
    <xf numFmtId="0" fontId="0" fillId="0" borderId="14" xfId="0" applyFill="1" applyBorder="1" applyAlignment="1"/>
    <xf numFmtId="0" fontId="0" fillId="0" borderId="0" xfId="0" applyFill="1" applyBorder="1"/>
    <xf numFmtId="0" fontId="3" fillId="0" borderId="0" xfId="0" applyFont="1" applyFill="1" applyBorder="1" applyAlignment="1">
      <alignment vertical="top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0" fillId="0" borderId="16" xfId="2" applyFont="1" applyFill="1" applyBorder="1" applyAlignment="1">
      <alignment horizontal="left" vertical="center"/>
    </xf>
    <xf numFmtId="0" fontId="11" fillId="0" borderId="16" xfId="2" applyFont="1" applyFill="1" applyBorder="1" applyAlignment="1">
      <alignment horizontal="left" vertical="center" wrapText="1"/>
    </xf>
    <xf numFmtId="0" fontId="10" fillId="0" borderId="17" xfId="2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justify" vertical="top" wrapText="1"/>
    </xf>
    <xf numFmtId="0" fontId="12" fillId="0" borderId="5" xfId="0" applyFont="1" applyBorder="1" applyAlignment="1">
      <alignment vertical="top" wrapText="1"/>
    </xf>
    <xf numFmtId="0" fontId="13" fillId="0" borderId="5" xfId="0" applyFont="1" applyBorder="1"/>
    <xf numFmtId="0" fontId="14" fillId="0" borderId="5" xfId="0" applyFont="1" applyBorder="1" applyAlignment="1">
      <alignment wrapText="1"/>
    </xf>
    <xf numFmtId="0" fontId="14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9" fontId="12" fillId="0" borderId="5" xfId="1" applyFont="1" applyBorder="1" applyAlignment="1">
      <alignment horizontal="center" vertical="center"/>
    </xf>
    <xf numFmtId="0" fontId="9" fillId="0" borderId="0" xfId="2" applyFont="1" applyBorder="1"/>
    <xf numFmtId="0" fontId="0" fillId="0" borderId="0" xfId="0" applyAlignment="1"/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9" fontId="13" fillId="0" borderId="5" xfId="1" applyFont="1" applyBorder="1" applyAlignment="1">
      <alignment vertical="center"/>
    </xf>
    <xf numFmtId="9" fontId="12" fillId="0" borderId="0" xfId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9" fontId="12" fillId="0" borderId="13" xfId="1" applyFont="1" applyBorder="1" applyAlignment="1">
      <alignment horizontal="center" vertical="center"/>
    </xf>
    <xf numFmtId="0" fontId="0" fillId="0" borderId="14" xfId="0" applyBorder="1"/>
    <xf numFmtId="0" fontId="2" fillId="0" borderId="0" xfId="0" applyFont="1" applyAlignment="1"/>
    <xf numFmtId="0" fontId="12" fillId="0" borderId="13" xfId="0" applyFont="1" applyBorder="1" applyAlignment="1">
      <alignment vertical="top" wrapText="1"/>
    </xf>
    <xf numFmtId="0" fontId="10" fillId="0" borderId="18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 wrapText="1"/>
    </xf>
    <xf numFmtId="0" fontId="10" fillId="0" borderId="19" xfId="2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9" fontId="15" fillId="0" borderId="6" xfId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4" fillId="0" borderId="13" xfId="0" applyFont="1" applyBorder="1" applyAlignment="1">
      <alignment vertical="top" wrapText="1"/>
    </xf>
    <xf numFmtId="0" fontId="14" fillId="0" borderId="13" xfId="0" applyFont="1" applyBorder="1" applyAlignment="1">
      <alignment wrapText="1"/>
    </xf>
    <xf numFmtId="9" fontId="13" fillId="0" borderId="5" xfId="1" applyFont="1" applyBorder="1"/>
    <xf numFmtId="9" fontId="13" fillId="0" borderId="5" xfId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 wrapText="1"/>
    </xf>
    <xf numFmtId="9" fontId="15" fillId="0" borderId="5" xfId="1" applyFont="1" applyBorder="1" applyAlignment="1">
      <alignment horizontal="center" vertical="center"/>
    </xf>
    <xf numFmtId="0" fontId="2" fillId="0" borderId="14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9" fontId="2" fillId="0" borderId="5" xfId="1" applyFont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4" fillId="2" borderId="5" xfId="0" applyFont="1" applyFill="1" applyBorder="1" applyAlignment="1">
      <alignment wrapText="1"/>
    </xf>
    <xf numFmtId="0" fontId="12" fillId="2" borderId="5" xfId="0" applyFont="1" applyFill="1" applyBorder="1" applyAlignment="1">
      <alignment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9" fontId="12" fillId="2" borderId="5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9" fontId="2" fillId="2" borderId="5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3"/>
    <cellStyle name="Обычный 3" xfId="2"/>
    <cellStyle name="Процентный" xfId="1" builtinId="5"/>
    <cellStyle name="Финансовый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85"/>
  <sheetViews>
    <sheetView topLeftCell="A4" workbookViewId="0">
      <selection activeCell="I7" sqref="I7:I9"/>
    </sheetView>
  </sheetViews>
  <sheetFormatPr defaultRowHeight="15"/>
  <cols>
    <col min="2" max="2" width="20.85546875" customWidth="1"/>
    <col min="4" max="4" width="22.42578125" customWidth="1"/>
    <col min="5" max="5" width="21.28515625" customWidth="1"/>
    <col min="6" max="6" width="7.28515625" customWidth="1"/>
  </cols>
  <sheetData>
    <row r="1" spans="1:17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>
      <c r="A2" s="15"/>
      <c r="B2" s="88" t="s">
        <v>327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>
      <c r="A3" s="89" t="s">
        <v>320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5.75" thickBot="1">
      <c r="A4" s="90" t="s">
        <v>318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35.450000000000003" customHeight="1" thickBot="1">
      <c r="A5" s="91" t="s">
        <v>6</v>
      </c>
      <c r="B5" s="92"/>
      <c r="C5" s="92"/>
      <c r="D5" s="92"/>
      <c r="E5" s="92"/>
      <c r="F5" s="92"/>
      <c r="G5" s="92"/>
      <c r="H5" s="92"/>
      <c r="I5" s="93"/>
    </row>
    <row r="6" spans="1:17" ht="31.9" customHeight="1" thickBot="1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2" t="s">
        <v>263</v>
      </c>
      <c r="H6" s="13" t="s">
        <v>264</v>
      </c>
      <c r="I6" s="14" t="s">
        <v>265</v>
      </c>
    </row>
    <row r="7" spans="1:17" ht="31.9" customHeight="1">
      <c r="A7" s="8">
        <v>1</v>
      </c>
      <c r="B7" s="9" t="s">
        <v>26</v>
      </c>
      <c r="C7" s="8" t="s">
        <v>8</v>
      </c>
      <c r="D7" s="8" t="s">
        <v>27</v>
      </c>
      <c r="E7" s="8" t="s">
        <v>28</v>
      </c>
      <c r="F7" s="62" t="s">
        <v>29</v>
      </c>
      <c r="G7" s="63">
        <v>50</v>
      </c>
      <c r="H7" s="64">
        <f t="shared" ref="H7:H17" si="0">G7/50</f>
        <v>1</v>
      </c>
      <c r="I7" s="63"/>
    </row>
    <row r="8" spans="1:17" ht="31.9" customHeight="1">
      <c r="A8" s="1">
        <v>2</v>
      </c>
      <c r="B8" s="2" t="s">
        <v>30</v>
      </c>
      <c r="C8" s="1" t="s">
        <v>8</v>
      </c>
      <c r="D8" s="1" t="s">
        <v>31</v>
      </c>
      <c r="E8" s="1" t="s">
        <v>32</v>
      </c>
      <c r="F8" s="66">
        <v>4</v>
      </c>
      <c r="G8" s="67">
        <v>48</v>
      </c>
      <c r="H8" s="64">
        <f t="shared" si="0"/>
        <v>0.96</v>
      </c>
      <c r="I8" s="67"/>
    </row>
    <row r="9" spans="1:17" ht="31.9" customHeight="1">
      <c r="A9" s="8">
        <v>3</v>
      </c>
      <c r="B9" s="2" t="s">
        <v>7</v>
      </c>
      <c r="C9" s="1" t="s">
        <v>8</v>
      </c>
      <c r="D9" s="1" t="s">
        <v>9</v>
      </c>
      <c r="E9" s="1" t="s">
        <v>10</v>
      </c>
      <c r="F9" s="65" t="s">
        <v>11</v>
      </c>
      <c r="G9" s="67">
        <v>46</v>
      </c>
      <c r="H9" s="64">
        <f t="shared" si="0"/>
        <v>0.92</v>
      </c>
      <c r="I9" s="67"/>
    </row>
    <row r="10" spans="1:17" ht="31.9" customHeight="1">
      <c r="A10" s="1">
        <v>4</v>
      </c>
      <c r="B10" s="2" t="s">
        <v>19</v>
      </c>
      <c r="C10" s="1" t="s">
        <v>8</v>
      </c>
      <c r="D10" s="1" t="s">
        <v>20</v>
      </c>
      <c r="E10" s="1" t="s">
        <v>21</v>
      </c>
      <c r="F10" s="65" t="s">
        <v>22</v>
      </c>
      <c r="G10" s="67">
        <v>44</v>
      </c>
      <c r="H10" s="64">
        <f t="shared" si="0"/>
        <v>0.88</v>
      </c>
      <c r="I10" s="67"/>
    </row>
    <row r="11" spans="1:17" ht="31.9" customHeight="1">
      <c r="A11" s="8">
        <v>5</v>
      </c>
      <c r="B11" s="1" t="s">
        <v>33</v>
      </c>
      <c r="C11" s="1" t="s">
        <v>8</v>
      </c>
      <c r="D11" s="1" t="s">
        <v>34</v>
      </c>
      <c r="E11" s="1" t="s">
        <v>35</v>
      </c>
      <c r="F11" s="66">
        <v>4</v>
      </c>
      <c r="G11" s="67">
        <v>42</v>
      </c>
      <c r="H11" s="64">
        <f t="shared" si="0"/>
        <v>0.84</v>
      </c>
      <c r="I11" s="67"/>
    </row>
    <row r="12" spans="1:17" ht="31.9" customHeight="1">
      <c r="A12" s="1">
        <v>6</v>
      </c>
      <c r="B12" s="2" t="s">
        <v>12</v>
      </c>
      <c r="C12" s="1" t="s">
        <v>8</v>
      </c>
      <c r="D12" s="1" t="s">
        <v>13</v>
      </c>
      <c r="E12" s="1" t="s">
        <v>14</v>
      </c>
      <c r="F12" s="65" t="s">
        <v>15</v>
      </c>
      <c r="G12" s="67">
        <v>40</v>
      </c>
      <c r="H12" s="64">
        <f t="shared" si="0"/>
        <v>0.8</v>
      </c>
      <c r="I12" s="67"/>
    </row>
    <row r="13" spans="1:17" ht="31.9" customHeight="1">
      <c r="A13" s="8">
        <v>7</v>
      </c>
      <c r="B13" s="2" t="s">
        <v>23</v>
      </c>
      <c r="C13" s="1" t="s">
        <v>8</v>
      </c>
      <c r="D13" s="1" t="s">
        <v>24</v>
      </c>
      <c r="E13" s="1" t="s">
        <v>25</v>
      </c>
      <c r="F13" s="66">
        <v>4</v>
      </c>
      <c r="G13" s="67">
        <v>38</v>
      </c>
      <c r="H13" s="64">
        <f t="shared" si="0"/>
        <v>0.76</v>
      </c>
      <c r="I13" s="67"/>
    </row>
    <row r="14" spans="1:17" ht="31.9" customHeight="1">
      <c r="A14" s="1">
        <v>8</v>
      </c>
      <c r="B14" s="1" t="s">
        <v>36</v>
      </c>
      <c r="C14" s="1" t="s">
        <v>8</v>
      </c>
      <c r="D14" s="1" t="s">
        <v>37</v>
      </c>
      <c r="E14" s="1" t="s">
        <v>38</v>
      </c>
      <c r="F14" s="66">
        <v>4</v>
      </c>
      <c r="G14" s="67">
        <v>36</v>
      </c>
      <c r="H14" s="64">
        <f t="shared" si="0"/>
        <v>0.72</v>
      </c>
      <c r="I14" s="67"/>
    </row>
    <row r="15" spans="1:17" ht="31.9" customHeight="1">
      <c r="A15" s="8">
        <v>9</v>
      </c>
      <c r="B15" s="2" t="s">
        <v>16</v>
      </c>
      <c r="C15" s="1" t="s">
        <v>8</v>
      </c>
      <c r="D15" s="1" t="s">
        <v>17</v>
      </c>
      <c r="E15" s="1" t="s">
        <v>18</v>
      </c>
      <c r="F15" s="65">
        <v>4</v>
      </c>
      <c r="G15" s="67">
        <v>34</v>
      </c>
      <c r="H15" s="64">
        <f t="shared" si="0"/>
        <v>0.68</v>
      </c>
      <c r="I15" s="67"/>
    </row>
    <row r="16" spans="1:17" ht="31.9" customHeight="1">
      <c r="A16" s="1">
        <v>10</v>
      </c>
      <c r="B16" s="2" t="s">
        <v>39</v>
      </c>
      <c r="C16" s="1" t="s">
        <v>8</v>
      </c>
      <c r="D16" s="1" t="s">
        <v>40</v>
      </c>
      <c r="E16" s="1" t="s">
        <v>41</v>
      </c>
      <c r="F16" s="66" t="s">
        <v>42</v>
      </c>
      <c r="G16" s="67">
        <v>32</v>
      </c>
      <c r="H16" s="64">
        <f t="shared" si="0"/>
        <v>0.64</v>
      </c>
      <c r="I16" s="67"/>
    </row>
    <row r="17" spans="1:9" ht="31.9" customHeight="1">
      <c r="A17" s="8">
        <v>11</v>
      </c>
      <c r="B17" s="2" t="s">
        <v>43</v>
      </c>
      <c r="C17" s="1" t="s">
        <v>8</v>
      </c>
      <c r="D17" s="1" t="s">
        <v>44</v>
      </c>
      <c r="E17" s="1" t="s">
        <v>334</v>
      </c>
      <c r="F17" s="66">
        <v>4</v>
      </c>
      <c r="G17" s="67">
        <v>30</v>
      </c>
      <c r="H17" s="64">
        <f t="shared" si="0"/>
        <v>0.6</v>
      </c>
      <c r="I17" s="67"/>
    </row>
    <row r="18" spans="1:9" ht="31.9" customHeight="1">
      <c r="A18" s="16"/>
      <c r="B18" s="16"/>
      <c r="C18" s="16"/>
      <c r="D18" s="16"/>
      <c r="E18" s="16"/>
      <c r="F18" s="16"/>
      <c r="G18" s="17"/>
      <c r="H18" s="17"/>
      <c r="I18" s="17"/>
    </row>
    <row r="19" spans="1:9" ht="31.9" customHeight="1">
      <c r="B19" s="41" t="s">
        <v>283</v>
      </c>
      <c r="C19" s="41"/>
      <c r="D19" s="41"/>
    </row>
    <row r="20" spans="1:9" ht="31.9" customHeight="1">
      <c r="B20" s="85" t="s">
        <v>284</v>
      </c>
      <c r="C20" s="85"/>
      <c r="D20" s="85"/>
      <c r="E20" s="85"/>
      <c r="F20" s="85"/>
      <c r="G20" s="85"/>
    </row>
    <row r="21" spans="1:9" ht="31.9" customHeight="1">
      <c r="B21" s="86" t="s">
        <v>285</v>
      </c>
      <c r="C21" s="86"/>
      <c r="D21" s="86"/>
      <c r="E21" s="86"/>
      <c r="F21" s="86"/>
      <c r="G21" s="86"/>
    </row>
    <row r="22" spans="1:9" ht="31.9" customHeight="1"/>
    <row r="23" spans="1:9" ht="31.9" customHeight="1"/>
    <row r="24" spans="1:9" ht="31.9" customHeight="1"/>
    <row r="25" spans="1:9" ht="31.9" customHeight="1"/>
    <row r="26" spans="1:9" ht="31.9" customHeight="1"/>
    <row r="27" spans="1:9" ht="31.9" customHeight="1"/>
    <row r="28" spans="1:9" ht="31.9" customHeight="1"/>
    <row r="29" spans="1:9" ht="31.9" customHeight="1">
      <c r="A29" s="19"/>
      <c r="B29" s="19"/>
      <c r="C29" s="19"/>
      <c r="D29" s="19"/>
      <c r="E29" s="19"/>
      <c r="F29" s="19"/>
      <c r="G29" s="18"/>
      <c r="H29" s="18"/>
      <c r="I29" s="18"/>
    </row>
    <row r="30" spans="1:9" ht="31.9" customHeight="1"/>
    <row r="31" spans="1:9" ht="31.9" customHeight="1"/>
    <row r="32" spans="1:9" ht="31.9" customHeight="1"/>
    <row r="33" spans="1:9" ht="31.9" customHeight="1"/>
    <row r="34" spans="1:9" ht="31.9" customHeight="1"/>
    <row r="35" spans="1:9" ht="31.9" customHeight="1"/>
    <row r="36" spans="1:9" ht="31.9" customHeight="1"/>
    <row r="37" spans="1:9" ht="31.9" customHeight="1"/>
    <row r="38" spans="1:9" ht="31.9" customHeight="1"/>
    <row r="39" spans="1:9" ht="31.9" customHeight="1"/>
    <row r="40" spans="1:9" ht="31.9" customHeight="1"/>
    <row r="41" spans="1:9" ht="31.9" customHeight="1">
      <c r="A41" s="19"/>
      <c r="B41" s="19"/>
      <c r="C41" s="19"/>
      <c r="D41" s="19"/>
      <c r="E41" s="19"/>
      <c r="F41" s="19"/>
      <c r="G41" s="18"/>
      <c r="H41" s="18"/>
      <c r="I41" s="18"/>
    </row>
    <row r="42" spans="1:9" ht="31.9" customHeight="1"/>
    <row r="43" spans="1:9" ht="31.9" customHeight="1"/>
    <row r="44" spans="1:9" ht="31.9" customHeight="1"/>
    <row r="45" spans="1:9" ht="31.9" customHeight="1"/>
    <row r="46" spans="1:9" ht="31.9" customHeight="1"/>
    <row r="47" spans="1:9" ht="31.9" customHeight="1"/>
    <row r="48" spans="1:9" ht="31.9" customHeight="1"/>
    <row r="49" spans="1:9" ht="31.9" customHeight="1"/>
    <row r="50" spans="1:9" ht="31.9" customHeight="1"/>
    <row r="51" spans="1:9" ht="31.9" customHeight="1"/>
    <row r="52" spans="1:9" ht="31.9" customHeight="1">
      <c r="A52" s="26"/>
      <c r="B52" s="26"/>
      <c r="C52" s="26"/>
      <c r="D52" s="26"/>
      <c r="E52" s="26"/>
      <c r="F52" s="26"/>
      <c r="G52" s="25"/>
      <c r="H52" s="25"/>
      <c r="I52" s="25"/>
    </row>
    <row r="53" spans="1:9" ht="31.9" customHeight="1"/>
    <row r="54" spans="1:9" ht="31.9" customHeight="1"/>
    <row r="55" spans="1:9" ht="31.9" customHeight="1"/>
    <row r="56" spans="1:9" ht="31.9" customHeight="1"/>
    <row r="57" spans="1:9" ht="31.9" customHeight="1"/>
    <row r="58" spans="1:9" ht="31.9" customHeight="1"/>
    <row r="59" spans="1:9" ht="31.9" customHeight="1"/>
    <row r="60" spans="1:9" ht="31.9" customHeight="1"/>
    <row r="61" spans="1:9" ht="31.9" customHeight="1"/>
    <row r="62" spans="1:9" ht="31.9" customHeight="1"/>
    <row r="63" spans="1:9" ht="31.9" customHeight="1"/>
    <row r="64" spans="1:9" ht="31.9" customHeight="1">
      <c r="A64" s="19"/>
      <c r="B64" s="19"/>
      <c r="C64" s="19"/>
      <c r="D64" s="19"/>
      <c r="E64" s="19"/>
      <c r="F64" s="19"/>
      <c r="G64" s="25"/>
      <c r="H64" s="25"/>
      <c r="I64" s="25"/>
    </row>
    <row r="65" ht="31.9" customHeight="1"/>
    <row r="66" ht="31.9" customHeight="1"/>
    <row r="67" ht="31.9" customHeight="1"/>
    <row r="68" ht="31.9" customHeight="1"/>
    <row r="69" ht="31.9" customHeight="1"/>
    <row r="70" ht="31.9" customHeight="1"/>
    <row r="71" ht="31.9" customHeight="1"/>
    <row r="72" ht="31.9" customHeight="1"/>
    <row r="73" ht="31.9" customHeight="1"/>
    <row r="74" ht="31.9" customHeight="1"/>
    <row r="75" ht="31.9" customHeight="1"/>
    <row r="76" ht="31.9" customHeight="1"/>
    <row r="77" ht="31.9" customHeight="1"/>
    <row r="78" ht="31.9" customHeight="1"/>
    <row r="79" ht="31.9" customHeight="1"/>
    <row r="80" ht="31.9" customHeight="1"/>
    <row r="81" spans="1:9" ht="31.9" customHeight="1"/>
    <row r="82" spans="1:9" ht="31.9" customHeight="1"/>
    <row r="83" spans="1:9" ht="31.9" customHeight="1"/>
    <row r="84" spans="1:9" ht="31.9" customHeight="1"/>
    <row r="85" spans="1:9" ht="31.9" customHeight="1"/>
    <row r="86" spans="1:9" ht="31.9" customHeight="1"/>
    <row r="87" spans="1:9" ht="31.9" customHeight="1"/>
    <row r="88" spans="1:9" ht="31.9" customHeight="1"/>
    <row r="89" spans="1:9" ht="31.9" customHeight="1"/>
    <row r="90" spans="1:9" ht="31.9" customHeight="1"/>
    <row r="91" spans="1:9" ht="31.9" customHeight="1"/>
    <row r="92" spans="1:9" ht="31.9" customHeight="1"/>
    <row r="93" spans="1:9" ht="31.9" customHeight="1"/>
    <row r="94" spans="1:9" ht="31.9" customHeight="1"/>
    <row r="95" spans="1:9" ht="31.9" customHeight="1"/>
    <row r="96" spans="1:9" ht="31.9" customHeight="1">
      <c r="A96" s="19"/>
      <c r="B96" s="19"/>
      <c r="C96" s="19"/>
      <c r="D96" s="19"/>
      <c r="E96" s="19"/>
      <c r="F96" s="19"/>
      <c r="G96" s="25"/>
      <c r="H96" s="25"/>
      <c r="I96" s="25"/>
    </row>
    <row r="97" ht="31.9" customHeight="1"/>
    <row r="98" ht="31.9" customHeight="1"/>
    <row r="99" ht="31.9" customHeight="1"/>
    <row r="100" ht="31.9" customHeight="1"/>
    <row r="101" ht="31.9" customHeight="1"/>
    <row r="102" ht="31.9" customHeight="1"/>
    <row r="103" ht="31.9" customHeight="1"/>
    <row r="104" ht="31.9" customHeight="1"/>
    <row r="105" ht="31.9" customHeight="1"/>
    <row r="106" ht="31.9" customHeight="1"/>
    <row r="107" ht="31.9" customHeight="1"/>
    <row r="108" ht="31.9" customHeight="1"/>
    <row r="109" ht="31.9" customHeight="1"/>
    <row r="110" ht="31.9" customHeight="1"/>
    <row r="111" ht="31.9" customHeight="1"/>
    <row r="112" ht="31.9" customHeight="1"/>
    <row r="113" spans="1:9" ht="31.9" customHeight="1"/>
    <row r="114" spans="1:9" ht="31.9" customHeight="1"/>
    <row r="115" spans="1:9" ht="31.9" customHeight="1"/>
    <row r="116" spans="1:9" ht="31.9" customHeight="1"/>
    <row r="117" spans="1:9" ht="31.9" customHeight="1"/>
    <row r="118" spans="1:9" ht="31.9" customHeight="1"/>
    <row r="119" spans="1:9" ht="31.9" customHeight="1"/>
    <row r="120" spans="1:9" ht="31.9" customHeight="1">
      <c r="A120" s="19"/>
      <c r="B120" s="19"/>
      <c r="C120" s="19"/>
      <c r="D120" s="19"/>
      <c r="E120" s="19"/>
      <c r="F120" s="19"/>
      <c r="G120" s="18"/>
      <c r="H120" s="18"/>
      <c r="I120" s="18"/>
    </row>
    <row r="121" spans="1:9" ht="31.9" customHeight="1">
      <c r="A121" s="28"/>
      <c r="B121" s="28"/>
      <c r="C121" s="28"/>
      <c r="D121" s="28"/>
      <c r="E121" s="28"/>
      <c r="F121" s="28"/>
      <c r="G121" s="18"/>
      <c r="H121" s="18"/>
      <c r="I121" s="18"/>
    </row>
    <row r="122" spans="1:9" ht="31.9" customHeight="1">
      <c r="A122" s="28"/>
      <c r="B122" s="29"/>
      <c r="C122" s="28"/>
      <c r="D122" s="28"/>
      <c r="E122" s="28"/>
      <c r="F122" s="28"/>
      <c r="G122" s="18"/>
      <c r="H122" s="18"/>
      <c r="I122" s="18"/>
    </row>
    <row r="123" spans="1:9" ht="31.9" customHeight="1">
      <c r="A123" s="28"/>
      <c r="B123" s="29"/>
      <c r="C123" s="28"/>
      <c r="D123" s="28"/>
      <c r="E123" s="28"/>
      <c r="F123" s="28"/>
      <c r="G123" s="18"/>
      <c r="H123" s="18"/>
      <c r="I123" s="18"/>
    </row>
    <row r="124" spans="1:9" ht="31.9" customHeight="1">
      <c r="A124" s="28"/>
      <c r="B124" s="28"/>
      <c r="C124" s="28"/>
      <c r="D124" s="28"/>
      <c r="E124" s="28"/>
      <c r="F124" s="28"/>
      <c r="G124" s="18"/>
      <c r="H124" s="18"/>
      <c r="I124" s="18"/>
    </row>
    <row r="125" spans="1:9" ht="31.9" customHeight="1">
      <c r="A125" s="28"/>
      <c r="B125" s="29"/>
      <c r="C125" s="28"/>
      <c r="D125" s="28"/>
      <c r="E125" s="28"/>
      <c r="F125" s="28"/>
      <c r="G125" s="18"/>
      <c r="H125" s="18"/>
      <c r="I125" s="18"/>
    </row>
    <row r="126" spans="1:9" ht="31.9" customHeight="1">
      <c r="A126" s="28"/>
      <c r="B126" s="29"/>
      <c r="C126" s="28"/>
      <c r="D126" s="28"/>
      <c r="E126" s="28"/>
      <c r="F126" s="28"/>
      <c r="G126" s="18"/>
      <c r="H126" s="18"/>
      <c r="I126" s="18"/>
    </row>
    <row r="127" spans="1:9" ht="31.9" customHeight="1">
      <c r="A127" s="28"/>
      <c r="B127" s="29"/>
      <c r="C127" s="28"/>
      <c r="D127" s="28"/>
      <c r="E127" s="28"/>
      <c r="F127" s="28"/>
      <c r="G127" s="18"/>
      <c r="H127" s="18"/>
      <c r="I127" s="18"/>
    </row>
    <row r="128" spans="1:9" ht="31.9" customHeight="1">
      <c r="A128" s="28"/>
      <c r="B128" s="28"/>
      <c r="C128" s="28"/>
      <c r="D128" s="28"/>
      <c r="E128" s="28"/>
      <c r="F128" s="28"/>
      <c r="G128" s="18"/>
      <c r="H128" s="18"/>
      <c r="I128" s="18"/>
    </row>
    <row r="129" spans="1:9" ht="31.9" customHeight="1">
      <c r="A129" s="28"/>
      <c r="B129" s="29"/>
      <c r="C129" s="28"/>
      <c r="D129" s="28"/>
      <c r="E129" s="28"/>
      <c r="F129" s="28"/>
      <c r="G129" s="18"/>
      <c r="H129" s="18"/>
      <c r="I129" s="18"/>
    </row>
    <row r="130" spans="1:9" ht="31.9" customHeight="1">
      <c r="A130" s="28"/>
      <c r="B130" s="29"/>
      <c r="C130" s="28"/>
      <c r="D130" s="28"/>
      <c r="E130" s="28"/>
      <c r="F130" s="28"/>
      <c r="G130" s="18"/>
      <c r="H130" s="18"/>
      <c r="I130" s="18"/>
    </row>
    <row r="131" spans="1:9" ht="31.9" customHeight="1">
      <c r="A131" s="28"/>
      <c r="B131" s="29"/>
      <c r="C131" s="28"/>
      <c r="D131" s="28"/>
      <c r="E131" s="28"/>
      <c r="F131" s="28"/>
      <c r="G131" s="18"/>
      <c r="H131" s="18"/>
      <c r="I131" s="18"/>
    </row>
    <row r="132" spans="1:9" ht="31.9" customHeight="1">
      <c r="A132" s="28"/>
      <c r="B132" s="28"/>
      <c r="C132" s="28"/>
      <c r="D132" s="28"/>
      <c r="E132" s="28"/>
      <c r="F132" s="28"/>
      <c r="G132" s="18"/>
      <c r="H132" s="18"/>
      <c r="I132" s="18"/>
    </row>
    <row r="133" spans="1:9" ht="31.9" customHeight="1">
      <c r="A133" s="28"/>
      <c r="B133" s="29"/>
      <c r="C133" s="28"/>
      <c r="D133" s="28"/>
      <c r="E133" s="28"/>
      <c r="F133" s="28"/>
      <c r="G133" s="18"/>
      <c r="H133" s="18"/>
      <c r="I133" s="18"/>
    </row>
    <row r="134" spans="1:9" ht="31.9" customHeight="1">
      <c r="A134" s="28"/>
      <c r="B134" s="29"/>
      <c r="C134" s="28"/>
      <c r="D134" s="28"/>
      <c r="E134" s="28"/>
      <c r="F134" s="28"/>
      <c r="G134" s="18"/>
      <c r="H134" s="18"/>
      <c r="I134" s="18"/>
    </row>
    <row r="135" spans="1:9" ht="31.9" customHeight="1">
      <c r="A135" s="28"/>
      <c r="B135" s="29"/>
      <c r="C135" s="28"/>
      <c r="D135" s="28"/>
      <c r="E135" s="28"/>
      <c r="F135" s="29"/>
      <c r="G135" s="18"/>
      <c r="H135" s="18"/>
      <c r="I135" s="18"/>
    </row>
    <row r="136" spans="1:9" ht="31.9" customHeight="1">
      <c r="A136" s="28"/>
      <c r="B136" s="29"/>
      <c r="C136" s="28"/>
      <c r="D136" s="28"/>
      <c r="E136" s="28"/>
      <c r="F136" s="30"/>
      <c r="G136" s="18"/>
      <c r="H136" s="18"/>
      <c r="I136" s="18"/>
    </row>
    <row r="137" spans="1:9" ht="31.9" customHeight="1">
      <c r="A137" s="19"/>
      <c r="B137" s="19"/>
      <c r="C137" s="19"/>
      <c r="D137" s="19"/>
      <c r="E137" s="19"/>
      <c r="F137" s="19"/>
      <c r="G137" s="25"/>
      <c r="H137" s="25"/>
      <c r="I137" s="25"/>
    </row>
    <row r="138" spans="1:9" ht="31.9" customHeight="1"/>
    <row r="139" spans="1:9" ht="31.9" customHeight="1"/>
    <row r="140" spans="1:9" ht="31.9" customHeight="1"/>
    <row r="141" spans="1:9" ht="31.9" customHeight="1"/>
    <row r="142" spans="1:9" ht="31.9" customHeight="1"/>
    <row r="143" spans="1:9" ht="31.9" customHeight="1"/>
    <row r="144" spans="1:9" ht="31.9" customHeight="1"/>
    <row r="145" spans="1:9" ht="31.9" customHeight="1"/>
    <row r="146" spans="1:9" ht="31.9" customHeight="1"/>
    <row r="147" spans="1:9" ht="31.9" customHeight="1"/>
    <row r="148" spans="1:9" ht="31.9" customHeight="1"/>
    <row r="149" spans="1:9" ht="31.9" customHeight="1"/>
    <row r="150" spans="1:9" ht="31.9" customHeight="1"/>
    <row r="151" spans="1:9" ht="31.9" customHeight="1"/>
    <row r="152" spans="1:9" ht="31.9" customHeight="1"/>
    <row r="153" spans="1:9" ht="31.9" customHeight="1">
      <c r="A153" s="19"/>
      <c r="B153" s="19"/>
      <c r="C153" s="19"/>
      <c r="D153" s="19"/>
      <c r="E153" s="19"/>
      <c r="F153" s="19"/>
      <c r="G153" s="18"/>
      <c r="H153" s="18"/>
      <c r="I153" s="18"/>
    </row>
    <row r="154" spans="1:9" ht="31.9" customHeight="1"/>
    <row r="155" spans="1:9" ht="31.9" customHeight="1"/>
    <row r="156" spans="1:9" ht="31.9" customHeight="1"/>
    <row r="157" spans="1:9" ht="31.9" customHeight="1"/>
    <row r="158" spans="1:9" ht="31.9" customHeight="1"/>
    <row r="159" spans="1:9" ht="31.9" customHeight="1"/>
    <row r="160" spans="1:9" ht="31.9" customHeight="1"/>
    <row r="161" spans="1:9" ht="31.9" customHeight="1"/>
    <row r="162" spans="1:9" ht="31.9" customHeight="1"/>
    <row r="163" spans="1:9" ht="31.9" customHeight="1"/>
    <row r="164" spans="1:9" ht="31.9" customHeight="1"/>
    <row r="165" spans="1:9" ht="31.9" customHeight="1"/>
    <row r="166" spans="1:9" ht="31.9" customHeight="1"/>
    <row r="167" spans="1:9" ht="31.9" customHeight="1"/>
    <row r="168" spans="1:9" ht="31.9" customHeight="1"/>
    <row r="169" spans="1:9" ht="31.9" customHeight="1"/>
    <row r="170" spans="1:9" ht="31.9" customHeight="1"/>
    <row r="171" spans="1:9" ht="31.9" customHeight="1"/>
    <row r="172" spans="1:9" ht="31.9" customHeight="1"/>
    <row r="173" spans="1:9" ht="31.9" customHeight="1"/>
    <row r="174" spans="1:9" ht="31.9" customHeight="1">
      <c r="A174" s="19"/>
      <c r="B174" s="19"/>
      <c r="C174" s="19"/>
      <c r="D174" s="19"/>
      <c r="E174" s="19"/>
      <c r="F174" s="19"/>
      <c r="G174" s="18"/>
      <c r="H174" s="18"/>
      <c r="I174" s="18"/>
    </row>
    <row r="175" spans="1:9" ht="31.9" customHeight="1">
      <c r="A175" s="28"/>
      <c r="B175" s="29"/>
      <c r="C175" s="28"/>
      <c r="D175" s="28"/>
      <c r="E175" s="28"/>
      <c r="F175" s="29"/>
      <c r="G175" s="18"/>
      <c r="H175" s="18"/>
      <c r="I175" s="18"/>
    </row>
    <row r="176" spans="1:9" ht="31.9" customHeight="1">
      <c r="A176" s="28"/>
      <c r="B176" s="29"/>
      <c r="C176" s="28"/>
      <c r="D176" s="28"/>
      <c r="E176" s="28"/>
      <c r="F176" s="29"/>
      <c r="G176" s="18"/>
      <c r="H176" s="18"/>
      <c r="I176" s="18"/>
    </row>
    <row r="177" spans="1:9" ht="31.9" customHeight="1">
      <c r="A177" s="28"/>
      <c r="B177" s="29"/>
      <c r="C177" s="28"/>
      <c r="D177" s="28"/>
      <c r="E177" s="28"/>
      <c r="F177" s="29"/>
      <c r="G177" s="18"/>
      <c r="H177" s="18"/>
      <c r="I177" s="18"/>
    </row>
    <row r="178" spans="1:9" ht="20.45" customHeight="1">
      <c r="A178" s="28"/>
      <c r="B178" s="29"/>
      <c r="C178" s="28"/>
      <c r="D178" s="28"/>
      <c r="E178" s="28"/>
      <c r="F178" s="29"/>
      <c r="G178" s="18"/>
      <c r="H178" s="18"/>
      <c r="I178" s="18"/>
    </row>
    <row r="179" spans="1:9" ht="16.149999999999999" customHeight="1">
      <c r="A179" s="28"/>
      <c r="B179" s="29"/>
      <c r="C179" s="28"/>
      <c r="D179" s="28"/>
      <c r="E179" s="28"/>
      <c r="F179" s="29"/>
      <c r="G179" s="18"/>
      <c r="H179" s="18"/>
      <c r="I179" s="18"/>
    </row>
    <row r="180" spans="1:9" ht="31.9" customHeight="1">
      <c r="A180" s="28"/>
      <c r="B180" s="29"/>
      <c r="C180" s="28"/>
      <c r="D180" s="28"/>
      <c r="E180" s="28"/>
      <c r="F180" s="29"/>
      <c r="G180" s="18"/>
      <c r="H180" s="18"/>
      <c r="I180" s="18"/>
    </row>
    <row r="181" spans="1:9" ht="31.9" customHeight="1">
      <c r="A181" s="28"/>
      <c r="B181" s="29"/>
      <c r="C181" s="28"/>
      <c r="D181" s="28"/>
      <c r="E181" s="28"/>
      <c r="F181" s="29"/>
      <c r="G181" s="18"/>
      <c r="H181" s="18"/>
      <c r="I181" s="18"/>
    </row>
    <row r="182" spans="1:9" ht="31.9" customHeight="1">
      <c r="A182" s="28"/>
      <c r="B182" s="29"/>
      <c r="C182" s="28"/>
      <c r="D182" s="28"/>
      <c r="E182" s="28"/>
      <c r="F182" s="29"/>
      <c r="G182" s="18"/>
      <c r="H182" s="18"/>
      <c r="I182" s="18"/>
    </row>
    <row r="183" spans="1:9" ht="31.9" customHeight="1">
      <c r="A183" s="28"/>
      <c r="B183" s="29"/>
      <c r="C183" s="28"/>
      <c r="D183" s="28"/>
      <c r="E183" s="28"/>
      <c r="F183" s="29"/>
      <c r="G183" s="18"/>
      <c r="H183" s="18"/>
      <c r="I183" s="18"/>
    </row>
    <row r="184" spans="1:9" ht="31.9" customHeight="1">
      <c r="A184" s="28"/>
      <c r="B184" s="29"/>
      <c r="C184" s="28"/>
      <c r="D184" s="28"/>
      <c r="E184" s="28"/>
      <c r="F184" s="29"/>
      <c r="G184" s="18"/>
      <c r="H184" s="18"/>
      <c r="I184" s="18"/>
    </row>
    <row r="185" spans="1:9" ht="31.9" customHeight="1">
      <c r="A185" s="28"/>
      <c r="B185" s="29"/>
      <c r="C185" s="28"/>
      <c r="D185" s="28"/>
      <c r="E185" s="28"/>
      <c r="F185" s="29"/>
      <c r="G185" s="18"/>
      <c r="H185" s="18"/>
      <c r="I185" s="18"/>
    </row>
  </sheetData>
  <sortState ref="A5:I17">
    <sortCondition descending="1" ref="H5"/>
  </sortState>
  <mergeCells count="7">
    <mergeCell ref="B20:G20"/>
    <mergeCell ref="B21:G21"/>
    <mergeCell ref="A1:Q1"/>
    <mergeCell ref="B2:Q2"/>
    <mergeCell ref="A3:Q3"/>
    <mergeCell ref="A4:Q4"/>
    <mergeCell ref="A5:I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A7" sqref="A7:M7"/>
    </sheetView>
  </sheetViews>
  <sheetFormatPr defaultRowHeight="15"/>
  <cols>
    <col min="1" max="1" width="3.28515625" bestFit="1" customWidth="1"/>
    <col min="2" max="2" width="20.28515625" customWidth="1"/>
    <col min="3" max="3" width="7.7109375" bestFit="1" customWidth="1"/>
    <col min="4" max="4" width="17.5703125" bestFit="1" customWidth="1"/>
    <col min="5" max="5" width="17.7109375" bestFit="1" customWidth="1"/>
    <col min="6" max="6" width="7" customWidth="1"/>
    <col min="7" max="10" width="4.28515625" bestFit="1" customWidth="1"/>
    <col min="11" max="11" width="9.140625" bestFit="1" customWidth="1"/>
    <col min="12" max="12" width="8.7109375" bestFit="1" customWidth="1"/>
    <col min="13" max="13" width="8.28515625" customWidth="1"/>
  </cols>
  <sheetData>
    <row r="1" spans="1:14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>
      <c r="A2" s="15"/>
      <c r="B2" s="88" t="s">
        <v>329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>
      <c r="A3" s="89" t="s">
        <v>319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>
      <c r="A4" s="97" t="s">
        <v>335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15.6" customHeight="1" thickBot="1">
      <c r="A5" s="99" t="s">
        <v>126</v>
      </c>
      <c r="B5" s="100"/>
      <c r="C5" s="100"/>
      <c r="D5" s="100"/>
      <c r="E5" s="100"/>
      <c r="F5" s="100"/>
      <c r="G5" s="101"/>
      <c r="H5" s="3"/>
      <c r="I5" s="3"/>
      <c r="J5" s="3"/>
      <c r="K5" s="3"/>
      <c r="L5" s="3"/>
      <c r="M5" s="3"/>
    </row>
    <row r="6" spans="1:14" ht="42.75" thickBot="1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2" t="s">
        <v>259</v>
      </c>
      <c r="H6" s="12" t="s">
        <v>260</v>
      </c>
      <c r="I6" s="12" t="s">
        <v>261</v>
      </c>
      <c r="J6" s="12" t="s">
        <v>262</v>
      </c>
      <c r="K6" s="12" t="s">
        <v>263</v>
      </c>
      <c r="L6" s="23" t="s">
        <v>264</v>
      </c>
      <c r="M6" s="14" t="s">
        <v>265</v>
      </c>
    </row>
    <row r="7" spans="1:14" ht="31.5">
      <c r="A7" s="108">
        <v>1</v>
      </c>
      <c r="B7" s="109" t="s">
        <v>135</v>
      </c>
      <c r="C7" s="108" t="s">
        <v>8</v>
      </c>
      <c r="D7" s="108" t="s">
        <v>27</v>
      </c>
      <c r="E7" s="108" t="s">
        <v>28</v>
      </c>
      <c r="F7" s="110" t="s">
        <v>136</v>
      </c>
      <c r="G7" s="110">
        <v>3</v>
      </c>
      <c r="H7" s="111">
        <v>1</v>
      </c>
      <c r="I7" s="111">
        <v>6</v>
      </c>
      <c r="J7" s="111">
        <v>10</v>
      </c>
      <c r="K7" s="111">
        <f t="shared" ref="K7:K12" si="0">SUM(G7:J7)</f>
        <v>20</v>
      </c>
      <c r="L7" s="112">
        <f>K7/40</f>
        <v>0.5</v>
      </c>
      <c r="M7" s="111" t="s">
        <v>336</v>
      </c>
    </row>
    <row r="8" spans="1:14" ht="31.5">
      <c r="A8" s="1">
        <v>2</v>
      </c>
      <c r="B8" s="5" t="s">
        <v>132</v>
      </c>
      <c r="C8" s="1" t="s">
        <v>8</v>
      </c>
      <c r="D8" s="1" t="s">
        <v>20</v>
      </c>
      <c r="E8" s="1" t="s">
        <v>130</v>
      </c>
      <c r="F8" s="77" t="s">
        <v>131</v>
      </c>
      <c r="G8" s="77">
        <v>3</v>
      </c>
      <c r="H8" s="83">
        <v>1</v>
      </c>
      <c r="I8" s="83">
        <v>7</v>
      </c>
      <c r="J8" s="83">
        <v>0</v>
      </c>
      <c r="K8" s="83">
        <f t="shared" si="0"/>
        <v>11</v>
      </c>
      <c r="L8" s="84">
        <f>K8/40</f>
        <v>0.27500000000000002</v>
      </c>
      <c r="M8" s="83"/>
    </row>
    <row r="9" spans="1:14" ht="31.5">
      <c r="A9" s="1">
        <v>3</v>
      </c>
      <c r="B9" s="5" t="s">
        <v>129</v>
      </c>
      <c r="C9" s="1" t="s">
        <v>8</v>
      </c>
      <c r="D9" s="1" t="s">
        <v>20</v>
      </c>
      <c r="E9" s="1" t="s">
        <v>130</v>
      </c>
      <c r="F9" s="77" t="s">
        <v>131</v>
      </c>
      <c r="G9" s="77">
        <v>3</v>
      </c>
      <c r="H9" s="83">
        <v>0</v>
      </c>
      <c r="I9" s="83">
        <v>3</v>
      </c>
      <c r="J9" s="83">
        <v>4</v>
      </c>
      <c r="K9" s="83">
        <f t="shared" si="0"/>
        <v>10</v>
      </c>
      <c r="L9" s="84">
        <f>K9/40</f>
        <v>0.25</v>
      </c>
      <c r="M9" s="83"/>
    </row>
    <row r="10" spans="1:14" ht="31.5">
      <c r="A10" s="1">
        <v>4</v>
      </c>
      <c r="B10" s="5" t="s">
        <v>134</v>
      </c>
      <c r="C10" s="1" t="s">
        <v>8</v>
      </c>
      <c r="D10" s="1" t="s">
        <v>24</v>
      </c>
      <c r="E10" s="1" t="s">
        <v>74</v>
      </c>
      <c r="F10" s="77">
        <v>8</v>
      </c>
      <c r="G10" s="77">
        <v>0</v>
      </c>
      <c r="H10" s="83">
        <v>0</v>
      </c>
      <c r="I10" s="83">
        <v>2</v>
      </c>
      <c r="J10" s="83">
        <v>0</v>
      </c>
      <c r="K10" s="83">
        <f t="shared" si="0"/>
        <v>2</v>
      </c>
      <c r="L10" s="84">
        <f>K10/40</f>
        <v>0.05</v>
      </c>
      <c r="M10" s="83"/>
    </row>
    <row r="11" spans="1:14" ht="47.25">
      <c r="A11" s="1">
        <v>5</v>
      </c>
      <c r="B11" s="1" t="s">
        <v>127</v>
      </c>
      <c r="C11" s="1" t="s">
        <v>8</v>
      </c>
      <c r="D11" s="1" t="s">
        <v>17</v>
      </c>
      <c r="E11" s="1" t="s">
        <v>18</v>
      </c>
      <c r="F11" s="77" t="s">
        <v>128</v>
      </c>
      <c r="G11" s="77">
        <v>0</v>
      </c>
      <c r="H11" s="83">
        <v>0</v>
      </c>
      <c r="I11" s="83">
        <v>1</v>
      </c>
      <c r="J11" s="83">
        <v>0</v>
      </c>
      <c r="K11" s="83">
        <f t="shared" si="0"/>
        <v>1</v>
      </c>
      <c r="L11" s="84">
        <f>K11/40</f>
        <v>2.5000000000000001E-2</v>
      </c>
      <c r="M11" s="83"/>
    </row>
    <row r="12" spans="1:14" ht="47.25">
      <c r="A12" s="1">
        <v>6</v>
      </c>
      <c r="B12" s="5" t="s">
        <v>133</v>
      </c>
      <c r="C12" s="1" t="s">
        <v>8</v>
      </c>
      <c r="D12" s="1" t="s">
        <v>24</v>
      </c>
      <c r="E12" s="1" t="s">
        <v>74</v>
      </c>
      <c r="F12" s="77">
        <v>8</v>
      </c>
      <c r="G12" s="77">
        <v>0</v>
      </c>
      <c r="H12" s="83">
        <v>0</v>
      </c>
      <c r="I12" s="83">
        <v>0</v>
      </c>
      <c r="J12" s="83">
        <v>0</v>
      </c>
      <c r="K12" s="83">
        <f t="shared" si="0"/>
        <v>0</v>
      </c>
      <c r="L12" s="84">
        <f>K12/40</f>
        <v>0</v>
      </c>
      <c r="M12" s="83"/>
    </row>
    <row r="14" spans="1:14" ht="15.75">
      <c r="B14" s="41" t="s">
        <v>311</v>
      </c>
      <c r="C14" s="41"/>
      <c r="D14" s="41"/>
    </row>
    <row r="15" spans="1:14" ht="15.75">
      <c r="B15" s="85" t="s">
        <v>310</v>
      </c>
      <c r="C15" s="85"/>
      <c r="D15" s="85"/>
      <c r="E15" s="85"/>
      <c r="F15" s="85"/>
      <c r="G15" s="85"/>
      <c r="H15" s="85"/>
    </row>
    <row r="16" spans="1:14" ht="15.75">
      <c r="B16" s="96" t="s">
        <v>312</v>
      </c>
      <c r="C16" s="96"/>
      <c r="D16" s="96"/>
      <c r="E16" s="96"/>
      <c r="F16" s="96"/>
      <c r="G16" s="96"/>
      <c r="H16" s="96"/>
    </row>
  </sheetData>
  <sortState ref="A3:M8">
    <sortCondition descending="1" ref="L3"/>
  </sortState>
  <mergeCells count="7">
    <mergeCell ref="A5:G5"/>
    <mergeCell ref="B15:H15"/>
    <mergeCell ref="B16:H16"/>
    <mergeCell ref="A1:N1"/>
    <mergeCell ref="B2:N2"/>
    <mergeCell ref="A3:N3"/>
    <mergeCell ref="A4:N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M7" sqref="M7:M9"/>
    </sheetView>
  </sheetViews>
  <sheetFormatPr defaultRowHeight="15"/>
  <cols>
    <col min="1" max="1" width="3.28515625" bestFit="1" customWidth="1"/>
    <col min="2" max="2" width="20.5703125" bestFit="1" customWidth="1"/>
    <col min="4" max="4" width="19.28515625" customWidth="1"/>
    <col min="5" max="5" width="19.85546875" customWidth="1"/>
    <col min="6" max="7" width="5.28515625" customWidth="1"/>
    <col min="8" max="10" width="4.28515625" bestFit="1" customWidth="1"/>
    <col min="13" max="13" width="6.7109375" bestFit="1" customWidth="1"/>
  </cols>
  <sheetData>
    <row r="1" spans="1:14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>
      <c r="A2" s="15"/>
      <c r="B2" s="88" t="s">
        <v>330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>
      <c r="A3" s="89" t="s">
        <v>319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>
      <c r="A4" s="97" t="s">
        <v>318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15.6" customHeight="1" thickBot="1">
      <c r="A5" s="102" t="s">
        <v>137</v>
      </c>
      <c r="B5" s="102"/>
      <c r="C5" s="102"/>
      <c r="D5" s="102"/>
      <c r="E5" s="102"/>
      <c r="F5" s="102"/>
      <c r="G5" s="102"/>
      <c r="H5" s="3"/>
      <c r="I5" s="3"/>
      <c r="J5" s="3"/>
      <c r="K5" s="3"/>
      <c r="L5" s="3"/>
      <c r="M5" s="3"/>
    </row>
    <row r="6" spans="1:14" ht="32.25" thickBot="1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2" t="s">
        <v>259</v>
      </c>
      <c r="H6" s="12" t="s">
        <v>260</v>
      </c>
      <c r="I6" s="12" t="s">
        <v>261</v>
      </c>
      <c r="J6" s="12" t="s">
        <v>262</v>
      </c>
      <c r="K6" s="12" t="s">
        <v>263</v>
      </c>
      <c r="L6" s="23" t="s">
        <v>264</v>
      </c>
      <c r="M6" s="14" t="s">
        <v>265</v>
      </c>
    </row>
    <row r="7" spans="1:14" ht="31.5">
      <c r="A7" s="77">
        <v>1</v>
      </c>
      <c r="B7" s="5" t="s">
        <v>149</v>
      </c>
      <c r="C7" s="1" t="s">
        <v>8</v>
      </c>
      <c r="D7" s="1" t="s">
        <v>34</v>
      </c>
      <c r="E7" s="1" t="s">
        <v>79</v>
      </c>
      <c r="F7" s="78" t="s">
        <v>140</v>
      </c>
      <c r="G7" s="37">
        <v>10</v>
      </c>
      <c r="H7" s="38">
        <v>3</v>
      </c>
      <c r="I7" s="38">
        <v>10</v>
      </c>
      <c r="J7" s="38">
        <v>14</v>
      </c>
      <c r="K7" s="38">
        <f t="shared" ref="K7:K13" si="0">SUM(G7:J7)</f>
        <v>37</v>
      </c>
      <c r="L7" s="40">
        <f t="shared" ref="L7:L13" si="1">K7/50</f>
        <v>0.74</v>
      </c>
      <c r="M7" s="3"/>
    </row>
    <row r="8" spans="1:14" ht="31.5">
      <c r="A8" s="77">
        <v>2</v>
      </c>
      <c r="B8" s="1" t="s">
        <v>141</v>
      </c>
      <c r="C8" s="1" t="s">
        <v>8</v>
      </c>
      <c r="D8" s="1" t="s">
        <v>20</v>
      </c>
      <c r="E8" s="1" t="s">
        <v>130</v>
      </c>
      <c r="F8" s="77" t="s">
        <v>142</v>
      </c>
      <c r="G8" s="37">
        <v>9</v>
      </c>
      <c r="H8" s="38">
        <v>6</v>
      </c>
      <c r="I8" s="38">
        <v>8</v>
      </c>
      <c r="J8" s="38">
        <v>10</v>
      </c>
      <c r="K8" s="38">
        <f t="shared" si="0"/>
        <v>33</v>
      </c>
      <c r="L8" s="40">
        <f t="shared" si="1"/>
        <v>0.66</v>
      </c>
      <c r="M8" s="3"/>
    </row>
    <row r="9" spans="1:14" ht="31.5">
      <c r="A9" s="77">
        <v>3</v>
      </c>
      <c r="B9" s="5" t="s">
        <v>145</v>
      </c>
      <c r="C9" s="1" t="s">
        <v>8</v>
      </c>
      <c r="D9" s="1" t="s">
        <v>27</v>
      </c>
      <c r="E9" s="1" t="s">
        <v>28</v>
      </c>
      <c r="F9" s="77" t="s">
        <v>146</v>
      </c>
      <c r="G9" s="37">
        <v>9</v>
      </c>
      <c r="H9" s="38">
        <v>3</v>
      </c>
      <c r="I9" s="38">
        <v>10</v>
      </c>
      <c r="J9" s="38">
        <v>8</v>
      </c>
      <c r="K9" s="38">
        <f t="shared" si="0"/>
        <v>30</v>
      </c>
      <c r="L9" s="40">
        <f t="shared" si="1"/>
        <v>0.6</v>
      </c>
      <c r="M9" s="3"/>
    </row>
    <row r="10" spans="1:14" ht="31.5">
      <c r="A10" s="77">
        <v>4</v>
      </c>
      <c r="B10" s="5" t="s">
        <v>147</v>
      </c>
      <c r="C10" s="1" t="s">
        <v>8</v>
      </c>
      <c r="D10" s="1" t="s">
        <v>27</v>
      </c>
      <c r="E10" s="1" t="s">
        <v>28</v>
      </c>
      <c r="F10" s="77" t="s">
        <v>148</v>
      </c>
      <c r="G10" s="37">
        <v>6</v>
      </c>
      <c r="H10" s="38">
        <v>0</v>
      </c>
      <c r="I10" s="38">
        <v>10</v>
      </c>
      <c r="J10" s="38">
        <v>11</v>
      </c>
      <c r="K10" s="38">
        <f t="shared" si="0"/>
        <v>27</v>
      </c>
      <c r="L10" s="40">
        <f t="shared" si="1"/>
        <v>0.54</v>
      </c>
      <c r="M10" s="3"/>
    </row>
    <row r="11" spans="1:14" ht="31.5">
      <c r="A11" s="77">
        <v>5</v>
      </c>
      <c r="B11" s="1" t="s">
        <v>144</v>
      </c>
      <c r="C11" s="1" t="s">
        <v>8</v>
      </c>
      <c r="D11" s="1" t="s">
        <v>24</v>
      </c>
      <c r="E11" s="1" t="s">
        <v>74</v>
      </c>
      <c r="F11" s="77">
        <v>9</v>
      </c>
      <c r="G11" s="37">
        <v>5</v>
      </c>
      <c r="H11" s="38">
        <v>1</v>
      </c>
      <c r="I11" s="38">
        <v>6</v>
      </c>
      <c r="J11" s="38">
        <v>1</v>
      </c>
      <c r="K11" s="38">
        <f t="shared" si="0"/>
        <v>13</v>
      </c>
      <c r="L11" s="40">
        <f t="shared" si="1"/>
        <v>0.26</v>
      </c>
      <c r="M11" s="3"/>
    </row>
    <row r="12" spans="1:14" ht="47.25">
      <c r="A12" s="77">
        <v>6</v>
      </c>
      <c r="B12" s="1" t="s">
        <v>138</v>
      </c>
      <c r="C12" s="1" t="s">
        <v>8</v>
      </c>
      <c r="D12" s="1" t="s">
        <v>13</v>
      </c>
      <c r="E12" s="1" t="s">
        <v>139</v>
      </c>
      <c r="F12" s="77" t="s">
        <v>140</v>
      </c>
      <c r="G12" s="37">
        <v>6</v>
      </c>
      <c r="H12" s="38">
        <v>2</v>
      </c>
      <c r="I12" s="38">
        <v>0</v>
      </c>
      <c r="J12" s="38">
        <v>0</v>
      </c>
      <c r="K12" s="38">
        <f t="shared" si="0"/>
        <v>8</v>
      </c>
      <c r="L12" s="40">
        <f t="shared" si="1"/>
        <v>0.16</v>
      </c>
      <c r="M12" s="3"/>
    </row>
    <row r="13" spans="1:14" ht="47.25">
      <c r="A13" s="77">
        <v>7</v>
      </c>
      <c r="B13" s="5" t="s">
        <v>143</v>
      </c>
      <c r="C13" s="1" t="s">
        <v>8</v>
      </c>
      <c r="D13" s="1" t="s">
        <v>20</v>
      </c>
      <c r="E13" s="1" t="s">
        <v>130</v>
      </c>
      <c r="F13" s="77" t="s">
        <v>131</v>
      </c>
      <c r="G13" s="37">
        <v>3</v>
      </c>
      <c r="H13" s="38">
        <v>1</v>
      </c>
      <c r="I13" s="38">
        <v>0</v>
      </c>
      <c r="J13" s="38">
        <v>0</v>
      </c>
      <c r="K13" s="38">
        <f t="shared" si="0"/>
        <v>4</v>
      </c>
      <c r="L13" s="40">
        <f t="shared" si="1"/>
        <v>0.08</v>
      </c>
      <c r="M13" s="3"/>
    </row>
    <row r="15" spans="1:14" ht="15.75">
      <c r="B15" s="41" t="s">
        <v>311</v>
      </c>
      <c r="C15" s="41"/>
      <c r="D15" s="41"/>
    </row>
    <row r="16" spans="1:14" ht="15.75">
      <c r="B16" s="85" t="s">
        <v>313</v>
      </c>
      <c r="C16" s="85"/>
      <c r="D16" s="85"/>
      <c r="E16" s="85"/>
      <c r="F16" s="85"/>
      <c r="G16" s="85"/>
      <c r="H16" s="85"/>
    </row>
    <row r="17" spans="2:8" ht="15.75">
      <c r="B17" s="96" t="s">
        <v>314</v>
      </c>
      <c r="C17" s="96"/>
      <c r="D17" s="96"/>
      <c r="E17" s="96"/>
      <c r="F17" s="96"/>
      <c r="G17" s="96"/>
      <c r="H17" s="96"/>
    </row>
  </sheetData>
  <sortState ref="A3:M9">
    <sortCondition descending="1" ref="L3"/>
  </sortState>
  <mergeCells count="7">
    <mergeCell ref="A5:G5"/>
    <mergeCell ref="B16:H16"/>
    <mergeCell ref="B17:H17"/>
    <mergeCell ref="A1:N1"/>
    <mergeCell ref="B2:N2"/>
    <mergeCell ref="A3:N3"/>
    <mergeCell ref="A4: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M7" sqref="M7:M9"/>
    </sheetView>
  </sheetViews>
  <sheetFormatPr defaultRowHeight="15"/>
  <cols>
    <col min="1" max="1" width="3.28515625" bestFit="1" customWidth="1"/>
    <col min="2" max="2" width="20.28515625" bestFit="1" customWidth="1"/>
    <col min="3" max="3" width="7.7109375" bestFit="1" customWidth="1"/>
    <col min="4" max="4" width="17.5703125" bestFit="1" customWidth="1"/>
    <col min="5" max="5" width="17.7109375" bestFit="1" customWidth="1"/>
    <col min="6" max="6" width="5.28515625" customWidth="1"/>
    <col min="7" max="10" width="4.28515625" bestFit="1" customWidth="1"/>
  </cols>
  <sheetData>
    <row r="1" spans="1:14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>
      <c r="A2" s="15"/>
      <c r="B2" s="88" t="s">
        <v>331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>
      <c r="A3" s="89" t="s">
        <v>319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>
      <c r="A4" s="97" t="s">
        <v>318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15.6" customHeight="1" thickBot="1">
      <c r="A5" s="102" t="s">
        <v>150</v>
      </c>
      <c r="B5" s="102"/>
      <c r="C5" s="102"/>
      <c r="D5" s="102"/>
      <c r="E5" s="102"/>
      <c r="F5" s="102"/>
      <c r="G5" s="102"/>
      <c r="H5" s="3"/>
      <c r="I5" s="3"/>
      <c r="J5" s="3"/>
      <c r="K5" s="3"/>
      <c r="L5" s="3"/>
      <c r="M5" s="3"/>
    </row>
    <row r="6" spans="1:14" ht="32.25" thickBot="1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2" t="s">
        <v>259</v>
      </c>
      <c r="H6" s="12" t="s">
        <v>260</v>
      </c>
      <c r="I6" s="12" t="s">
        <v>261</v>
      </c>
      <c r="J6" s="12" t="s">
        <v>262</v>
      </c>
      <c r="K6" s="12" t="s">
        <v>263</v>
      </c>
      <c r="L6" s="23" t="s">
        <v>264</v>
      </c>
      <c r="M6" s="14" t="s">
        <v>265</v>
      </c>
    </row>
    <row r="7" spans="1:14" ht="31.5">
      <c r="A7" s="4">
        <v>1</v>
      </c>
      <c r="B7" s="6" t="s">
        <v>155</v>
      </c>
      <c r="C7" s="1" t="s">
        <v>8</v>
      </c>
      <c r="D7" s="7" t="s">
        <v>31</v>
      </c>
      <c r="E7" s="1" t="s">
        <v>308</v>
      </c>
      <c r="F7" s="77">
        <v>8</v>
      </c>
      <c r="G7" s="60">
        <v>10</v>
      </c>
      <c r="H7" s="61">
        <v>8</v>
      </c>
      <c r="I7" s="61">
        <v>10</v>
      </c>
      <c r="J7" s="61">
        <v>18</v>
      </c>
      <c r="K7" s="61">
        <f t="shared" ref="K7:K12" si="0">SUM(G7:J7)</f>
        <v>46</v>
      </c>
      <c r="L7" s="74">
        <f t="shared" ref="L7:L12" si="1">K7/50</f>
        <v>0.92</v>
      </c>
      <c r="M7" s="61"/>
    </row>
    <row r="8" spans="1:14" ht="47.25">
      <c r="A8" s="4">
        <v>2</v>
      </c>
      <c r="B8" s="1" t="s">
        <v>157</v>
      </c>
      <c r="C8" s="1" t="s">
        <v>8</v>
      </c>
      <c r="D8" s="1" t="s">
        <v>9</v>
      </c>
      <c r="E8" s="1" t="s">
        <v>309</v>
      </c>
      <c r="F8" s="77" t="s">
        <v>158</v>
      </c>
      <c r="G8" s="60">
        <v>10</v>
      </c>
      <c r="H8" s="61">
        <v>7</v>
      </c>
      <c r="I8" s="61">
        <v>9</v>
      </c>
      <c r="J8" s="61">
        <v>15</v>
      </c>
      <c r="K8" s="61">
        <f t="shared" si="0"/>
        <v>41</v>
      </c>
      <c r="L8" s="74">
        <f t="shared" si="1"/>
        <v>0.82</v>
      </c>
      <c r="M8" s="61"/>
    </row>
    <row r="9" spans="1:14" ht="31.5">
      <c r="A9" s="4">
        <v>3</v>
      </c>
      <c r="B9" s="5" t="s">
        <v>152</v>
      </c>
      <c r="C9" s="1" t="s">
        <v>8</v>
      </c>
      <c r="D9" s="1" t="s">
        <v>27</v>
      </c>
      <c r="E9" s="1" t="s">
        <v>28</v>
      </c>
      <c r="F9" s="77" t="s">
        <v>148</v>
      </c>
      <c r="G9" s="60">
        <v>10</v>
      </c>
      <c r="H9" s="61">
        <v>0</v>
      </c>
      <c r="I9" s="61">
        <v>9</v>
      </c>
      <c r="J9" s="61">
        <v>13</v>
      </c>
      <c r="K9" s="61">
        <f t="shared" si="0"/>
        <v>32</v>
      </c>
      <c r="L9" s="74">
        <f t="shared" si="1"/>
        <v>0.64</v>
      </c>
      <c r="M9" s="61"/>
    </row>
    <row r="10" spans="1:14" ht="47.25">
      <c r="A10" s="4">
        <v>4</v>
      </c>
      <c r="B10" s="6" t="s">
        <v>156</v>
      </c>
      <c r="C10" s="1" t="s">
        <v>8</v>
      </c>
      <c r="D10" s="7" t="s">
        <v>40</v>
      </c>
      <c r="E10" s="1" t="s">
        <v>117</v>
      </c>
      <c r="F10" s="77" t="s">
        <v>142</v>
      </c>
      <c r="G10" s="60">
        <v>7</v>
      </c>
      <c r="H10" s="61">
        <v>4</v>
      </c>
      <c r="I10" s="61">
        <v>9</v>
      </c>
      <c r="J10" s="61">
        <v>11</v>
      </c>
      <c r="K10" s="61">
        <f t="shared" si="0"/>
        <v>31</v>
      </c>
      <c r="L10" s="74">
        <f t="shared" si="1"/>
        <v>0.62</v>
      </c>
      <c r="M10" s="61"/>
    </row>
    <row r="11" spans="1:14" ht="47.25">
      <c r="A11" s="4">
        <v>5</v>
      </c>
      <c r="B11" s="5" t="s">
        <v>153</v>
      </c>
      <c r="C11" s="1" t="s">
        <v>8</v>
      </c>
      <c r="D11" s="1" t="s">
        <v>27</v>
      </c>
      <c r="E11" s="1" t="s">
        <v>28</v>
      </c>
      <c r="F11" s="77" t="s">
        <v>154</v>
      </c>
      <c r="G11" s="60">
        <v>8</v>
      </c>
      <c r="H11" s="61">
        <v>2</v>
      </c>
      <c r="I11" s="61">
        <v>8</v>
      </c>
      <c r="J11" s="61">
        <v>11</v>
      </c>
      <c r="K11" s="61">
        <f t="shared" si="0"/>
        <v>29</v>
      </c>
      <c r="L11" s="74">
        <f t="shared" si="1"/>
        <v>0.57999999999999996</v>
      </c>
      <c r="M11" s="61"/>
    </row>
    <row r="12" spans="1:14" ht="31.5">
      <c r="A12" s="4">
        <v>6</v>
      </c>
      <c r="B12" s="5" t="s">
        <v>151</v>
      </c>
      <c r="C12" s="1" t="s">
        <v>8</v>
      </c>
      <c r="D12" s="1" t="s">
        <v>24</v>
      </c>
      <c r="E12" s="1" t="s">
        <v>74</v>
      </c>
      <c r="F12" s="77">
        <v>8</v>
      </c>
      <c r="G12" s="60">
        <v>10</v>
      </c>
      <c r="H12" s="61">
        <v>0</v>
      </c>
      <c r="I12" s="61">
        <v>6</v>
      </c>
      <c r="J12" s="61">
        <v>7</v>
      </c>
      <c r="K12" s="61">
        <f t="shared" si="0"/>
        <v>23</v>
      </c>
      <c r="L12" s="74">
        <f t="shared" si="1"/>
        <v>0.46</v>
      </c>
      <c r="M12" s="61"/>
    </row>
    <row r="14" spans="1:14" ht="15.75">
      <c r="B14" s="41" t="s">
        <v>311</v>
      </c>
      <c r="C14" s="41"/>
      <c r="D14" s="41"/>
    </row>
    <row r="15" spans="1:14" ht="15.75">
      <c r="B15" s="85" t="s">
        <v>315</v>
      </c>
      <c r="C15" s="85"/>
      <c r="D15" s="85"/>
      <c r="E15" s="85"/>
      <c r="F15" s="85"/>
      <c r="G15" s="85"/>
      <c r="H15" s="85"/>
    </row>
    <row r="16" spans="1:14" ht="15.75">
      <c r="B16" s="55"/>
      <c r="C16" s="55"/>
      <c r="D16" s="55"/>
      <c r="E16" s="55"/>
      <c r="F16" s="55"/>
      <c r="G16" s="55"/>
      <c r="H16" s="55"/>
    </row>
  </sheetData>
  <sortState ref="A3:M8">
    <sortCondition descending="1" ref="L3"/>
  </sortState>
  <mergeCells count="6">
    <mergeCell ref="A5:G5"/>
    <mergeCell ref="B15:H15"/>
    <mergeCell ref="A1:N1"/>
    <mergeCell ref="B2:N2"/>
    <mergeCell ref="A3:N3"/>
    <mergeCell ref="A4:N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8"/>
  <sheetViews>
    <sheetView topLeftCell="A4" zoomScaleNormal="100" workbookViewId="0">
      <selection activeCell="I7" sqref="I7:I11"/>
    </sheetView>
  </sheetViews>
  <sheetFormatPr defaultRowHeight="15"/>
  <cols>
    <col min="1" max="1" width="3.28515625" bestFit="1" customWidth="1"/>
    <col min="2" max="2" width="15.42578125" customWidth="1"/>
    <col min="4" max="4" width="12.7109375" customWidth="1"/>
    <col min="5" max="5" width="13.28515625" customWidth="1"/>
    <col min="6" max="6" width="7" bestFit="1" customWidth="1"/>
    <col min="9" max="9" width="6.7109375" bestFit="1" customWidth="1"/>
  </cols>
  <sheetData>
    <row r="1" spans="1:14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>
      <c r="A2" s="15"/>
      <c r="B2" s="88" t="s">
        <v>332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>
      <c r="A3" s="89" t="s">
        <v>319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 ht="15.75" thickBot="1">
      <c r="A4" s="97" t="s">
        <v>318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16.149999999999999" customHeight="1" thickBot="1">
      <c r="A5" s="91" t="s">
        <v>47</v>
      </c>
      <c r="B5" s="92"/>
      <c r="C5" s="92"/>
      <c r="D5" s="92"/>
      <c r="E5" s="92"/>
      <c r="F5" s="92"/>
      <c r="G5" s="92"/>
      <c r="H5" s="92"/>
      <c r="I5" s="93"/>
    </row>
    <row r="6" spans="1:14" ht="32.25" thickBot="1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2" t="s">
        <v>263</v>
      </c>
      <c r="H6" s="13" t="s">
        <v>264</v>
      </c>
      <c r="I6" s="14" t="s">
        <v>265</v>
      </c>
    </row>
    <row r="7" spans="1:14" ht="38.25">
      <c r="A7" s="37">
        <v>1</v>
      </c>
      <c r="B7" s="80" t="s">
        <v>63</v>
      </c>
      <c r="C7" s="73" t="s">
        <v>8</v>
      </c>
      <c r="D7" s="73" t="s">
        <v>37</v>
      </c>
      <c r="E7" s="73" t="s">
        <v>38</v>
      </c>
      <c r="F7" s="37" t="s">
        <v>64</v>
      </c>
      <c r="G7" s="38">
        <v>48</v>
      </c>
      <c r="H7" s="40">
        <f t="shared" ref="H7:H14" si="0">G7/50</f>
        <v>0.96</v>
      </c>
      <c r="I7" s="38"/>
    </row>
    <row r="8" spans="1:14" ht="51">
      <c r="A8" s="37">
        <v>2</v>
      </c>
      <c r="B8" s="80" t="s">
        <v>61</v>
      </c>
      <c r="C8" s="73" t="s">
        <v>8</v>
      </c>
      <c r="D8" s="73" t="s">
        <v>34</v>
      </c>
      <c r="E8" s="73" t="s">
        <v>62</v>
      </c>
      <c r="F8" s="37">
        <v>4</v>
      </c>
      <c r="G8" s="38">
        <v>47</v>
      </c>
      <c r="H8" s="40">
        <f t="shared" si="0"/>
        <v>0.94</v>
      </c>
      <c r="I8" s="38"/>
    </row>
    <row r="9" spans="1:14" ht="38.25">
      <c r="A9" s="37">
        <v>3</v>
      </c>
      <c r="B9" s="73" t="s">
        <v>60</v>
      </c>
      <c r="C9" s="73" t="s">
        <v>8</v>
      </c>
      <c r="D9" s="73" t="s">
        <v>31</v>
      </c>
      <c r="E9" s="73" t="s">
        <v>32</v>
      </c>
      <c r="F9" s="39">
        <v>4</v>
      </c>
      <c r="G9" s="38">
        <v>46</v>
      </c>
      <c r="H9" s="40">
        <f t="shared" si="0"/>
        <v>0.92</v>
      </c>
      <c r="I9" s="38"/>
    </row>
    <row r="10" spans="1:14" ht="38.25">
      <c r="A10" s="37">
        <v>4</v>
      </c>
      <c r="B10" s="80" t="s">
        <v>51</v>
      </c>
      <c r="C10" s="73" t="s">
        <v>8</v>
      </c>
      <c r="D10" s="73" t="s">
        <v>17</v>
      </c>
      <c r="E10" s="73" t="s">
        <v>52</v>
      </c>
      <c r="F10" s="39">
        <v>4</v>
      </c>
      <c r="G10" s="38">
        <v>44</v>
      </c>
      <c r="H10" s="40">
        <f t="shared" si="0"/>
        <v>0.88</v>
      </c>
      <c r="I10" s="38"/>
    </row>
    <row r="11" spans="1:14" ht="38.25">
      <c r="A11" s="37">
        <v>5</v>
      </c>
      <c r="B11" s="80" t="s">
        <v>48</v>
      </c>
      <c r="C11" s="73" t="s">
        <v>8</v>
      </c>
      <c r="D11" s="73" t="s">
        <v>49</v>
      </c>
      <c r="E11" s="73" t="s">
        <v>50</v>
      </c>
      <c r="F11" s="37">
        <v>3</v>
      </c>
      <c r="G11" s="38">
        <v>42</v>
      </c>
      <c r="H11" s="40">
        <f t="shared" si="0"/>
        <v>0.84</v>
      </c>
      <c r="I11" s="38"/>
    </row>
    <row r="12" spans="1:14" ht="38.25">
      <c r="A12" s="37">
        <v>6</v>
      </c>
      <c r="B12" s="80" t="s">
        <v>53</v>
      </c>
      <c r="C12" s="73" t="s">
        <v>8</v>
      </c>
      <c r="D12" s="73" t="s">
        <v>20</v>
      </c>
      <c r="E12" s="73" t="s">
        <v>54</v>
      </c>
      <c r="F12" s="39" t="s">
        <v>55</v>
      </c>
      <c r="G12" s="38">
        <v>20</v>
      </c>
      <c r="H12" s="40">
        <f t="shared" si="0"/>
        <v>0.4</v>
      </c>
      <c r="I12" s="38"/>
    </row>
    <row r="13" spans="1:14" ht="38.25">
      <c r="A13" s="37">
        <v>7</v>
      </c>
      <c r="B13" s="80" t="s">
        <v>56</v>
      </c>
      <c r="C13" s="73" t="s">
        <v>8</v>
      </c>
      <c r="D13" s="73" t="s">
        <v>24</v>
      </c>
      <c r="E13" s="73" t="s">
        <v>57</v>
      </c>
      <c r="F13" s="37">
        <v>4</v>
      </c>
      <c r="G13" s="38">
        <v>15</v>
      </c>
      <c r="H13" s="40">
        <f t="shared" si="0"/>
        <v>0.3</v>
      </c>
      <c r="I13" s="38"/>
    </row>
    <row r="14" spans="1:14" ht="38.25">
      <c r="A14" s="37">
        <v>8</v>
      </c>
      <c r="B14" s="81" t="s">
        <v>58</v>
      </c>
      <c r="C14" s="81" t="s">
        <v>8</v>
      </c>
      <c r="D14" s="81" t="s">
        <v>27</v>
      </c>
      <c r="E14" s="81" t="s">
        <v>59</v>
      </c>
      <c r="F14" s="79">
        <v>4</v>
      </c>
      <c r="G14" s="52">
        <v>14</v>
      </c>
      <c r="H14" s="40">
        <f t="shared" si="0"/>
        <v>0.28000000000000003</v>
      </c>
      <c r="I14" s="52"/>
    </row>
    <row r="15" spans="1:14" ht="15.75">
      <c r="A15" s="75"/>
      <c r="B15" s="76"/>
      <c r="C15" s="75"/>
      <c r="D15" s="75"/>
      <c r="E15" s="75"/>
      <c r="F15" s="75"/>
      <c r="G15" s="54"/>
      <c r="H15" s="54"/>
      <c r="I15" s="54"/>
    </row>
    <row r="16" spans="1:14" ht="15.75">
      <c r="A16" s="27"/>
      <c r="B16" s="41" t="s">
        <v>301</v>
      </c>
      <c r="C16" s="41"/>
      <c r="D16" s="41"/>
      <c r="I16" s="25"/>
    </row>
    <row r="17" spans="2:8" ht="15.75">
      <c r="B17" s="94" t="s">
        <v>302</v>
      </c>
      <c r="C17" s="94"/>
      <c r="D17" s="94"/>
      <c r="E17" s="94"/>
      <c r="F17" s="94"/>
      <c r="G17" s="94"/>
      <c r="H17" s="94"/>
    </row>
    <row r="18" spans="2:8" ht="15.75">
      <c r="B18" s="96" t="s">
        <v>303</v>
      </c>
      <c r="C18" s="96"/>
      <c r="D18" s="96"/>
      <c r="E18" s="96"/>
      <c r="F18" s="96"/>
      <c r="G18" s="96"/>
      <c r="H18" s="96"/>
    </row>
  </sheetData>
  <sortState ref="A5:I12">
    <sortCondition descending="1" ref="H5"/>
  </sortState>
  <mergeCells count="7">
    <mergeCell ref="B18:H18"/>
    <mergeCell ref="A1:N1"/>
    <mergeCell ref="B2:N2"/>
    <mergeCell ref="A3:N3"/>
    <mergeCell ref="A4:N4"/>
    <mergeCell ref="A5:I5"/>
    <mergeCell ref="B17:H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I7" sqref="I7:I9"/>
    </sheetView>
  </sheetViews>
  <sheetFormatPr defaultRowHeight="15"/>
  <cols>
    <col min="1" max="1" width="3.28515625" bestFit="1" customWidth="1"/>
    <col min="2" max="2" width="14.7109375" customWidth="1"/>
    <col min="3" max="3" width="6.42578125" bestFit="1" customWidth="1"/>
    <col min="4" max="4" width="11.42578125" bestFit="1" customWidth="1"/>
    <col min="5" max="5" width="13.140625" customWidth="1"/>
    <col min="6" max="6" width="7" bestFit="1" customWidth="1"/>
    <col min="7" max="7" width="9.140625" bestFit="1" customWidth="1"/>
    <col min="8" max="8" width="8.7109375" bestFit="1" customWidth="1"/>
    <col min="9" max="9" width="6.7109375" bestFit="1" customWidth="1"/>
  </cols>
  <sheetData>
    <row r="1" spans="1:14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>
      <c r="A2" s="15"/>
      <c r="B2" s="88" t="s">
        <v>333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>
      <c r="A3" s="89" t="s">
        <v>320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 ht="15.75" thickBot="1">
      <c r="A4" s="97" t="s">
        <v>318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16.5" thickBot="1">
      <c r="A5" s="91" t="s">
        <v>65</v>
      </c>
      <c r="B5" s="92"/>
      <c r="C5" s="92"/>
      <c r="D5" s="92"/>
      <c r="E5" s="92"/>
      <c r="F5" s="92"/>
      <c r="G5" s="92"/>
      <c r="H5" s="92"/>
      <c r="I5" s="93"/>
    </row>
    <row r="6" spans="1:14" ht="42.75" thickBot="1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2" t="s">
        <v>263</v>
      </c>
      <c r="H6" s="13" t="s">
        <v>264</v>
      </c>
      <c r="I6" s="14" t="s">
        <v>265</v>
      </c>
    </row>
    <row r="7" spans="1:14" ht="38.25">
      <c r="A7" s="31">
        <v>1</v>
      </c>
      <c r="B7" s="33" t="s">
        <v>75</v>
      </c>
      <c r="C7" s="31" t="s">
        <v>8</v>
      </c>
      <c r="D7" s="31" t="s">
        <v>27</v>
      </c>
      <c r="E7" s="31" t="s">
        <v>28</v>
      </c>
      <c r="F7" s="39" t="s">
        <v>76</v>
      </c>
      <c r="G7" s="38">
        <v>48.2</v>
      </c>
      <c r="H7" s="40">
        <f t="shared" ref="H7:H13" si="0">G7/50</f>
        <v>0.96400000000000008</v>
      </c>
      <c r="I7" s="38"/>
    </row>
    <row r="8" spans="1:14" ht="38.25">
      <c r="A8" s="31">
        <v>2</v>
      </c>
      <c r="B8" s="34" t="s">
        <v>68</v>
      </c>
      <c r="C8" s="31" t="s">
        <v>8</v>
      </c>
      <c r="D8" s="31" t="s">
        <v>9</v>
      </c>
      <c r="E8" s="31" t="s">
        <v>69</v>
      </c>
      <c r="F8" s="37">
        <v>5</v>
      </c>
      <c r="G8" s="38">
        <v>43.9</v>
      </c>
      <c r="H8" s="40">
        <f t="shared" si="0"/>
        <v>0.878</v>
      </c>
      <c r="I8" s="38"/>
    </row>
    <row r="9" spans="1:14" ht="38.25">
      <c r="A9" s="31">
        <v>3</v>
      </c>
      <c r="B9" s="34" t="s">
        <v>66</v>
      </c>
      <c r="C9" s="31" t="s">
        <v>8</v>
      </c>
      <c r="D9" s="31" t="s">
        <v>49</v>
      </c>
      <c r="E9" s="31" t="s">
        <v>67</v>
      </c>
      <c r="F9" s="37">
        <v>6</v>
      </c>
      <c r="G9" s="38">
        <v>40.200000000000003</v>
      </c>
      <c r="H9" s="40">
        <f t="shared" si="0"/>
        <v>0.80400000000000005</v>
      </c>
      <c r="I9" s="38"/>
    </row>
    <row r="10" spans="1:14" ht="39">
      <c r="A10" s="31">
        <v>4</v>
      </c>
      <c r="B10" s="33" t="s">
        <v>73</v>
      </c>
      <c r="C10" s="31" t="s">
        <v>8</v>
      </c>
      <c r="D10" s="31" t="s">
        <v>24</v>
      </c>
      <c r="E10" s="31" t="s">
        <v>74</v>
      </c>
      <c r="F10" s="39">
        <v>5</v>
      </c>
      <c r="G10" s="38">
        <v>39.1</v>
      </c>
      <c r="H10" s="40">
        <f t="shared" si="0"/>
        <v>0.78200000000000003</v>
      </c>
      <c r="I10" s="38"/>
    </row>
    <row r="11" spans="1:14" ht="38.25">
      <c r="A11" s="31">
        <v>5</v>
      </c>
      <c r="B11" s="31" t="s">
        <v>71</v>
      </c>
      <c r="C11" s="31" t="s">
        <v>8</v>
      </c>
      <c r="D11" s="31" t="s">
        <v>17</v>
      </c>
      <c r="E11" s="31" t="s">
        <v>72</v>
      </c>
      <c r="F11" s="37" t="s">
        <v>304</v>
      </c>
      <c r="G11" s="38">
        <v>29.1</v>
      </c>
      <c r="H11" s="40">
        <f t="shared" si="0"/>
        <v>0.58200000000000007</v>
      </c>
      <c r="I11" s="38"/>
    </row>
    <row r="12" spans="1:14" ht="38.25">
      <c r="A12" s="31">
        <v>6</v>
      </c>
      <c r="B12" s="33" t="s">
        <v>77</v>
      </c>
      <c r="C12" s="31" t="s">
        <v>8</v>
      </c>
      <c r="D12" s="31" t="s">
        <v>31</v>
      </c>
      <c r="E12" s="31" t="s">
        <v>78</v>
      </c>
      <c r="F12" s="39" t="s">
        <v>76</v>
      </c>
      <c r="G12" s="38">
        <v>26.2</v>
      </c>
      <c r="H12" s="40">
        <f t="shared" si="0"/>
        <v>0.52400000000000002</v>
      </c>
      <c r="I12" s="38"/>
    </row>
    <row r="13" spans="1:14" ht="38.25">
      <c r="A13" s="31">
        <v>7</v>
      </c>
      <c r="B13" s="68" t="s">
        <v>80</v>
      </c>
      <c r="C13" s="56" t="s">
        <v>8</v>
      </c>
      <c r="D13" s="56" t="s">
        <v>37</v>
      </c>
      <c r="E13" s="56" t="s">
        <v>38</v>
      </c>
      <c r="F13" s="51">
        <v>5</v>
      </c>
      <c r="G13" s="52">
        <v>24.5</v>
      </c>
      <c r="H13" s="40">
        <f t="shared" si="0"/>
        <v>0.49</v>
      </c>
      <c r="I13" s="52"/>
    </row>
    <row r="14" spans="1:14" ht="15.75">
      <c r="A14" s="75"/>
      <c r="B14" s="82"/>
      <c r="C14" s="75"/>
      <c r="D14" s="75"/>
      <c r="E14" s="75"/>
      <c r="F14" s="82"/>
      <c r="G14" s="54"/>
      <c r="H14" s="54"/>
      <c r="I14" s="54"/>
    </row>
    <row r="15" spans="1:14" ht="15.75">
      <c r="A15" s="27"/>
      <c r="B15" s="41" t="s">
        <v>305</v>
      </c>
      <c r="C15" s="41"/>
      <c r="D15" s="41"/>
      <c r="I15" s="25"/>
    </row>
    <row r="16" spans="1:14" ht="15.75">
      <c r="A16" s="27"/>
      <c r="B16" s="94" t="s">
        <v>306</v>
      </c>
      <c r="C16" s="94"/>
      <c r="D16" s="94"/>
      <c r="E16" s="94"/>
      <c r="F16" s="94"/>
      <c r="G16" s="94"/>
      <c r="H16" s="94"/>
      <c r="I16" s="25"/>
    </row>
    <row r="17" spans="1:9" ht="15.75">
      <c r="A17" s="27"/>
      <c r="B17" s="96" t="s">
        <v>307</v>
      </c>
      <c r="C17" s="96"/>
      <c r="D17" s="96"/>
      <c r="E17" s="96"/>
      <c r="F17" s="96"/>
      <c r="G17" s="96"/>
      <c r="H17" s="96"/>
      <c r="I17" s="25"/>
    </row>
  </sheetData>
  <sortState ref="A5:I11">
    <sortCondition descending="1" ref="H5"/>
  </sortState>
  <mergeCells count="7">
    <mergeCell ref="A5:I5"/>
    <mergeCell ref="B16:H16"/>
    <mergeCell ref="B17:H17"/>
    <mergeCell ref="A1:N1"/>
    <mergeCell ref="B2:N2"/>
    <mergeCell ref="A3:N3"/>
    <mergeCell ref="A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0"/>
  <sheetViews>
    <sheetView topLeftCell="A7" workbookViewId="0">
      <selection activeCell="I7" sqref="I7:I13"/>
    </sheetView>
  </sheetViews>
  <sheetFormatPr defaultRowHeight="15"/>
  <cols>
    <col min="1" max="1" width="3.28515625" bestFit="1" customWidth="1"/>
    <col min="2" max="2" width="12.85546875" bestFit="1" customWidth="1"/>
    <col min="3" max="3" width="7.42578125" customWidth="1"/>
    <col min="4" max="4" width="11.28515625" customWidth="1"/>
    <col min="5" max="5" width="15.28515625" customWidth="1"/>
  </cols>
  <sheetData>
    <row r="1" spans="1:17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>
      <c r="A2" s="15"/>
      <c r="B2" s="88" t="s">
        <v>326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>
      <c r="A3" s="89" t="s">
        <v>320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5.75" thickBot="1">
      <c r="A4" s="90" t="s">
        <v>318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16.149999999999999" customHeight="1" thickBot="1">
      <c r="A5" s="91" t="s">
        <v>267</v>
      </c>
      <c r="B5" s="92"/>
      <c r="C5" s="92"/>
      <c r="D5" s="92"/>
      <c r="E5" s="92"/>
      <c r="F5" s="92"/>
      <c r="G5" s="92"/>
      <c r="H5" s="92"/>
      <c r="I5" s="93"/>
    </row>
    <row r="6" spans="1:17" ht="32.25" thickBot="1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57" t="s">
        <v>263</v>
      </c>
      <c r="H6" s="58" t="s">
        <v>264</v>
      </c>
      <c r="I6" s="59" t="s">
        <v>265</v>
      </c>
    </row>
    <row r="7" spans="1:17" ht="38.25">
      <c r="A7" s="31">
        <v>1</v>
      </c>
      <c r="B7" s="34" t="s">
        <v>253</v>
      </c>
      <c r="C7" s="31" t="s">
        <v>8</v>
      </c>
      <c r="D7" s="31" t="s">
        <v>31</v>
      </c>
      <c r="E7" s="31" t="s">
        <v>234</v>
      </c>
      <c r="F7" s="39">
        <v>6</v>
      </c>
      <c r="G7" s="38">
        <v>45</v>
      </c>
      <c r="H7" s="40">
        <f t="shared" ref="H7:H15" si="0">G7/50</f>
        <v>0.9</v>
      </c>
      <c r="I7" s="37"/>
    </row>
    <row r="8" spans="1:17" ht="39">
      <c r="A8" s="31">
        <v>2</v>
      </c>
      <c r="B8" s="33" t="s">
        <v>252</v>
      </c>
      <c r="C8" s="31" t="s">
        <v>8</v>
      </c>
      <c r="D8" s="31" t="s">
        <v>27</v>
      </c>
      <c r="E8" s="31" t="s">
        <v>28</v>
      </c>
      <c r="F8" s="39" t="s">
        <v>90</v>
      </c>
      <c r="G8" s="38">
        <v>42</v>
      </c>
      <c r="H8" s="40">
        <f t="shared" si="0"/>
        <v>0.84</v>
      </c>
      <c r="I8" s="37"/>
    </row>
    <row r="9" spans="1:17" ht="39">
      <c r="A9" s="31">
        <v>3</v>
      </c>
      <c r="B9" s="33" t="s">
        <v>256</v>
      </c>
      <c r="C9" s="31" t="s">
        <v>8</v>
      </c>
      <c r="D9" s="31" t="s">
        <v>31</v>
      </c>
      <c r="E9" s="31" t="s">
        <v>234</v>
      </c>
      <c r="F9" s="39">
        <v>5</v>
      </c>
      <c r="G9" s="38">
        <v>37</v>
      </c>
      <c r="H9" s="40">
        <f t="shared" si="0"/>
        <v>0.74</v>
      </c>
      <c r="I9" s="37"/>
    </row>
    <row r="10" spans="1:17" ht="39">
      <c r="A10" s="31">
        <v>4</v>
      </c>
      <c r="B10" s="69" t="s">
        <v>254</v>
      </c>
      <c r="C10" s="31" t="s">
        <v>8</v>
      </c>
      <c r="D10" s="31" t="s">
        <v>31</v>
      </c>
      <c r="E10" s="31" t="s">
        <v>234</v>
      </c>
      <c r="F10" s="39">
        <v>7</v>
      </c>
      <c r="G10" s="52">
        <v>35</v>
      </c>
      <c r="H10" s="53">
        <f t="shared" si="0"/>
        <v>0.7</v>
      </c>
      <c r="I10" s="51"/>
    </row>
    <row r="11" spans="1:17" ht="39">
      <c r="A11" s="31">
        <v>5</v>
      </c>
      <c r="B11" s="33" t="s">
        <v>249</v>
      </c>
      <c r="C11" s="31" t="s">
        <v>8</v>
      </c>
      <c r="D11" s="31" t="s">
        <v>9</v>
      </c>
      <c r="E11" s="31" t="s">
        <v>83</v>
      </c>
      <c r="F11" s="39" t="s">
        <v>154</v>
      </c>
      <c r="G11" s="38">
        <v>34</v>
      </c>
      <c r="H11" s="40">
        <f t="shared" si="0"/>
        <v>0.68</v>
      </c>
      <c r="I11" s="37"/>
    </row>
    <row r="12" spans="1:17" ht="39">
      <c r="A12" s="31">
        <v>6</v>
      </c>
      <c r="B12" s="33" t="s">
        <v>257</v>
      </c>
      <c r="C12" s="31" t="s">
        <v>8</v>
      </c>
      <c r="D12" s="31" t="s">
        <v>40</v>
      </c>
      <c r="E12" s="31" t="s">
        <v>117</v>
      </c>
      <c r="F12" s="39" t="s">
        <v>90</v>
      </c>
      <c r="G12" s="38">
        <v>33</v>
      </c>
      <c r="H12" s="40">
        <f t="shared" si="0"/>
        <v>0.66</v>
      </c>
      <c r="I12" s="37"/>
    </row>
    <row r="13" spans="1:17" ht="39">
      <c r="A13" s="31">
        <v>7</v>
      </c>
      <c r="B13" s="33" t="s">
        <v>250</v>
      </c>
      <c r="C13" s="31" t="s">
        <v>8</v>
      </c>
      <c r="D13" s="31" t="s">
        <v>24</v>
      </c>
      <c r="E13" s="31" t="s">
        <v>251</v>
      </c>
      <c r="F13" s="39">
        <v>11</v>
      </c>
      <c r="G13" s="38">
        <v>32</v>
      </c>
      <c r="H13" s="40">
        <f t="shared" si="0"/>
        <v>0.64</v>
      </c>
      <c r="I13" s="37"/>
    </row>
    <row r="14" spans="1:17" ht="39">
      <c r="A14" s="31">
        <v>8</v>
      </c>
      <c r="B14" s="33" t="s">
        <v>255</v>
      </c>
      <c r="C14" s="31" t="s">
        <v>8</v>
      </c>
      <c r="D14" s="31" t="s">
        <v>31</v>
      </c>
      <c r="E14" s="31" t="s">
        <v>234</v>
      </c>
      <c r="F14" s="39">
        <v>5</v>
      </c>
      <c r="G14" s="38">
        <v>31</v>
      </c>
      <c r="H14" s="40">
        <f t="shared" si="0"/>
        <v>0.62</v>
      </c>
      <c r="I14" s="37"/>
    </row>
    <row r="15" spans="1:17" ht="39">
      <c r="A15" s="31">
        <v>9</v>
      </c>
      <c r="B15" s="33" t="s">
        <v>258</v>
      </c>
      <c r="C15" s="31" t="s">
        <v>8</v>
      </c>
      <c r="D15" s="31" t="s">
        <v>45</v>
      </c>
      <c r="E15" s="31" t="s">
        <v>46</v>
      </c>
      <c r="F15" s="39">
        <v>7</v>
      </c>
      <c r="G15" s="38">
        <v>31</v>
      </c>
      <c r="H15" s="40">
        <f t="shared" si="0"/>
        <v>0.62</v>
      </c>
      <c r="I15" s="37"/>
    </row>
    <row r="17" spans="2:7" ht="15.75">
      <c r="B17" s="41" t="s">
        <v>286</v>
      </c>
      <c r="C17" s="41"/>
      <c r="D17" s="41"/>
    </row>
    <row r="18" spans="2:7" ht="15.75">
      <c r="B18" s="94" t="s">
        <v>287</v>
      </c>
      <c r="C18" s="94"/>
      <c r="D18" s="94"/>
      <c r="E18" s="94"/>
      <c r="F18" s="94"/>
      <c r="G18" s="94"/>
    </row>
    <row r="19" spans="2:7" ht="15.75">
      <c r="B19" s="95" t="s">
        <v>288</v>
      </c>
      <c r="C19" s="95"/>
      <c r="D19" s="95"/>
      <c r="E19" s="95"/>
      <c r="F19" s="95"/>
      <c r="G19" s="95"/>
    </row>
    <row r="20" spans="2:7" ht="15.75">
      <c r="B20" s="95" t="s">
        <v>289</v>
      </c>
      <c r="C20" s="95"/>
      <c r="D20" s="95"/>
      <c r="E20" s="95"/>
      <c r="F20" s="95"/>
      <c r="G20" s="95"/>
    </row>
  </sheetData>
  <sortState ref="A5:I13">
    <sortCondition descending="1" ref="H5"/>
  </sortState>
  <mergeCells count="8">
    <mergeCell ref="B18:G18"/>
    <mergeCell ref="B19:G19"/>
    <mergeCell ref="B20:G20"/>
    <mergeCell ref="A1:Q1"/>
    <mergeCell ref="B2:Q2"/>
    <mergeCell ref="A3:Q3"/>
    <mergeCell ref="A4:Q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K7" sqref="K7:K10"/>
    </sheetView>
  </sheetViews>
  <sheetFormatPr defaultRowHeight="15"/>
  <cols>
    <col min="1" max="1" width="3.28515625" bestFit="1" customWidth="1"/>
    <col min="2" max="2" width="15.140625" bestFit="1" customWidth="1"/>
    <col min="3" max="3" width="6.42578125" bestFit="1" customWidth="1"/>
    <col min="4" max="4" width="11.28515625" customWidth="1"/>
    <col min="5" max="5" width="14.7109375" customWidth="1"/>
    <col min="7" max="7" width="5.140625" customWidth="1"/>
    <col min="8" max="8" width="4.28515625" customWidth="1"/>
  </cols>
  <sheetData>
    <row r="1" spans="1:17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>
      <c r="A2" s="15"/>
      <c r="B2" s="88" t="s">
        <v>325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>
      <c r="A3" s="89" t="s">
        <v>320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5.75" thickBot="1">
      <c r="A4" s="90" t="s">
        <v>328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16.149999999999999" customHeight="1" thickBot="1">
      <c r="A5" s="91" t="s">
        <v>226</v>
      </c>
      <c r="B5" s="92"/>
      <c r="C5" s="92"/>
      <c r="D5" s="92"/>
      <c r="E5" s="92"/>
      <c r="F5" s="92"/>
      <c r="G5" s="92"/>
      <c r="H5" s="92"/>
      <c r="I5" s="92"/>
      <c r="J5" s="92"/>
      <c r="K5" s="93"/>
    </row>
    <row r="6" spans="1:17" ht="32.25" thickBot="1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2" t="s">
        <v>259</v>
      </c>
      <c r="H6" s="12" t="s">
        <v>260</v>
      </c>
      <c r="I6" s="12" t="s">
        <v>263</v>
      </c>
      <c r="J6" s="13" t="s">
        <v>264</v>
      </c>
      <c r="K6" s="14" t="s">
        <v>265</v>
      </c>
    </row>
    <row r="7" spans="1:17" ht="40.15" customHeight="1">
      <c r="A7" s="31">
        <v>1</v>
      </c>
      <c r="B7" s="33" t="s">
        <v>233</v>
      </c>
      <c r="C7" s="31" t="s">
        <v>8</v>
      </c>
      <c r="D7" s="31" t="s">
        <v>31</v>
      </c>
      <c r="E7" s="31" t="s">
        <v>234</v>
      </c>
      <c r="F7" s="39">
        <v>7</v>
      </c>
      <c r="G7" s="37">
        <v>38</v>
      </c>
      <c r="H7" s="38">
        <v>8</v>
      </c>
      <c r="I7" s="38">
        <f>SUM(G7:H7)</f>
        <v>46</v>
      </c>
      <c r="J7" s="70">
        <f>I7/60</f>
        <v>0.76666666666666672</v>
      </c>
      <c r="K7" s="32"/>
    </row>
    <row r="8" spans="1:17" ht="38.450000000000003" customHeight="1">
      <c r="A8" s="31">
        <v>2</v>
      </c>
      <c r="B8" s="33" t="s">
        <v>230</v>
      </c>
      <c r="C8" s="31" t="s">
        <v>8</v>
      </c>
      <c r="D8" s="31" t="s">
        <v>20</v>
      </c>
      <c r="E8" s="31" t="s">
        <v>105</v>
      </c>
      <c r="F8" s="39">
        <v>9</v>
      </c>
      <c r="G8" s="37">
        <v>28</v>
      </c>
      <c r="H8" s="38">
        <v>10</v>
      </c>
      <c r="I8" s="38">
        <f t="shared" ref="I8:I23" si="0">SUM(G8:H8)</f>
        <v>38</v>
      </c>
      <c r="J8" s="70">
        <f t="shared" ref="J8:J23" si="1">I8/60</f>
        <v>0.6333333333333333</v>
      </c>
      <c r="K8" s="32"/>
    </row>
    <row r="9" spans="1:17" ht="38.25">
      <c r="A9" s="31">
        <v>3</v>
      </c>
      <c r="B9" s="33" t="s">
        <v>236</v>
      </c>
      <c r="C9" s="31" t="s">
        <v>8</v>
      </c>
      <c r="D9" s="31" t="s">
        <v>31</v>
      </c>
      <c r="E9" s="31" t="s">
        <v>234</v>
      </c>
      <c r="F9" s="39">
        <v>9</v>
      </c>
      <c r="G9" s="37">
        <v>27</v>
      </c>
      <c r="H9" s="38">
        <v>9</v>
      </c>
      <c r="I9" s="38">
        <f t="shared" si="0"/>
        <v>36</v>
      </c>
      <c r="J9" s="70">
        <f t="shared" si="1"/>
        <v>0.6</v>
      </c>
      <c r="K9" s="32"/>
    </row>
    <row r="10" spans="1:17" ht="39">
      <c r="A10" s="31">
        <v>4</v>
      </c>
      <c r="B10" s="33" t="s">
        <v>237</v>
      </c>
      <c r="C10" s="31" t="s">
        <v>8</v>
      </c>
      <c r="D10" s="31" t="s">
        <v>34</v>
      </c>
      <c r="E10" s="31" t="s">
        <v>93</v>
      </c>
      <c r="F10" s="37">
        <v>8</v>
      </c>
      <c r="G10" s="37">
        <v>24</v>
      </c>
      <c r="H10" s="38">
        <v>8</v>
      </c>
      <c r="I10" s="38">
        <f t="shared" si="0"/>
        <v>32</v>
      </c>
      <c r="J10" s="70">
        <f t="shared" si="1"/>
        <v>0.53333333333333333</v>
      </c>
      <c r="K10" s="32"/>
    </row>
    <row r="11" spans="1:17" ht="42.6" customHeight="1">
      <c r="A11" s="31">
        <v>5</v>
      </c>
      <c r="B11" s="33" t="s">
        <v>229</v>
      </c>
      <c r="C11" s="31" t="s">
        <v>8</v>
      </c>
      <c r="D11" s="31" t="s">
        <v>13</v>
      </c>
      <c r="E11" s="31" t="s">
        <v>14</v>
      </c>
      <c r="F11" s="39" t="s">
        <v>131</v>
      </c>
      <c r="G11" s="37">
        <v>20</v>
      </c>
      <c r="H11" s="38">
        <v>9</v>
      </c>
      <c r="I11" s="38">
        <f t="shared" si="0"/>
        <v>29</v>
      </c>
      <c r="J11" s="70">
        <f t="shared" si="1"/>
        <v>0.48333333333333334</v>
      </c>
      <c r="K11" s="32"/>
    </row>
    <row r="12" spans="1:17" ht="38.25">
      <c r="A12" s="31">
        <v>6</v>
      </c>
      <c r="B12" s="33" t="s">
        <v>232</v>
      </c>
      <c r="C12" s="31" t="s">
        <v>8</v>
      </c>
      <c r="D12" s="31" t="s">
        <v>24</v>
      </c>
      <c r="E12" s="31" t="s">
        <v>74</v>
      </c>
      <c r="F12" s="39">
        <v>8</v>
      </c>
      <c r="G12" s="37">
        <v>20</v>
      </c>
      <c r="H12" s="38">
        <v>8</v>
      </c>
      <c r="I12" s="38">
        <f t="shared" si="0"/>
        <v>28</v>
      </c>
      <c r="J12" s="70">
        <f t="shared" si="1"/>
        <v>0.46666666666666667</v>
      </c>
      <c r="K12" s="32"/>
    </row>
    <row r="13" spans="1:17" ht="39">
      <c r="A13" s="31">
        <v>7</v>
      </c>
      <c r="B13" s="33" t="s">
        <v>235</v>
      </c>
      <c r="C13" s="31" t="s">
        <v>8</v>
      </c>
      <c r="D13" s="31" t="s">
        <v>31</v>
      </c>
      <c r="E13" s="31" t="s">
        <v>234</v>
      </c>
      <c r="F13" s="39">
        <v>8</v>
      </c>
      <c r="G13" s="37">
        <v>20</v>
      </c>
      <c r="H13" s="38">
        <v>8</v>
      </c>
      <c r="I13" s="38">
        <f t="shared" si="0"/>
        <v>28</v>
      </c>
      <c r="J13" s="70">
        <f t="shared" si="1"/>
        <v>0.46666666666666667</v>
      </c>
      <c r="K13" s="32"/>
    </row>
    <row r="14" spans="1:17" ht="41.45" customHeight="1">
      <c r="A14" s="31">
        <v>8</v>
      </c>
      <c r="B14" s="33" t="s">
        <v>240</v>
      </c>
      <c r="C14" s="31" t="s">
        <v>8</v>
      </c>
      <c r="D14" s="31" t="s">
        <v>37</v>
      </c>
      <c r="E14" s="31" t="s">
        <v>38</v>
      </c>
      <c r="F14" s="39" t="s">
        <v>131</v>
      </c>
      <c r="G14" s="37">
        <v>20</v>
      </c>
      <c r="H14" s="38">
        <v>8</v>
      </c>
      <c r="I14" s="38">
        <f t="shared" si="0"/>
        <v>28</v>
      </c>
      <c r="J14" s="70">
        <f t="shared" si="1"/>
        <v>0.46666666666666667</v>
      </c>
      <c r="K14" s="32"/>
    </row>
    <row r="15" spans="1:17" ht="38.25">
      <c r="A15" s="31">
        <v>9</v>
      </c>
      <c r="B15" s="33" t="s">
        <v>238</v>
      </c>
      <c r="C15" s="31" t="s">
        <v>8</v>
      </c>
      <c r="D15" s="31" t="s">
        <v>37</v>
      </c>
      <c r="E15" s="31" t="s">
        <v>95</v>
      </c>
      <c r="F15" s="39" t="s">
        <v>142</v>
      </c>
      <c r="G15" s="37">
        <v>20</v>
      </c>
      <c r="H15" s="38">
        <v>7</v>
      </c>
      <c r="I15" s="38">
        <f t="shared" si="0"/>
        <v>27</v>
      </c>
      <c r="J15" s="70">
        <f t="shared" si="1"/>
        <v>0.45</v>
      </c>
      <c r="K15" s="32"/>
    </row>
    <row r="16" spans="1:17" ht="38.25">
      <c r="A16" s="31">
        <v>10</v>
      </c>
      <c r="B16" s="34" t="s">
        <v>227</v>
      </c>
      <c r="C16" s="31" t="s">
        <v>8</v>
      </c>
      <c r="D16" s="31" t="s">
        <v>9</v>
      </c>
      <c r="E16" s="31" t="s">
        <v>83</v>
      </c>
      <c r="F16" s="39" t="s">
        <v>154</v>
      </c>
      <c r="G16" s="37">
        <v>18</v>
      </c>
      <c r="H16" s="38">
        <v>5</v>
      </c>
      <c r="I16" s="38">
        <f t="shared" si="0"/>
        <v>23</v>
      </c>
      <c r="J16" s="70">
        <f t="shared" si="1"/>
        <v>0.38333333333333336</v>
      </c>
      <c r="K16" s="32"/>
    </row>
    <row r="17" spans="1:11" ht="38.25">
      <c r="A17" s="31">
        <v>11</v>
      </c>
      <c r="B17" s="33" t="s">
        <v>243</v>
      </c>
      <c r="C17" s="31" t="s">
        <v>8</v>
      </c>
      <c r="D17" s="31" t="s">
        <v>40</v>
      </c>
      <c r="E17" s="31" t="s">
        <v>244</v>
      </c>
      <c r="F17" s="37" t="s">
        <v>148</v>
      </c>
      <c r="G17" s="37">
        <v>10</v>
      </c>
      <c r="H17" s="38">
        <v>8</v>
      </c>
      <c r="I17" s="38">
        <f t="shared" si="0"/>
        <v>18</v>
      </c>
      <c r="J17" s="70">
        <f t="shared" si="1"/>
        <v>0.3</v>
      </c>
      <c r="K17" s="32"/>
    </row>
    <row r="18" spans="1:11" ht="39">
      <c r="A18" s="31">
        <v>12</v>
      </c>
      <c r="B18" s="33" t="s">
        <v>231</v>
      </c>
      <c r="C18" s="31" t="s">
        <v>8</v>
      </c>
      <c r="D18" s="31" t="s">
        <v>24</v>
      </c>
      <c r="E18" s="31" t="s">
        <v>74</v>
      </c>
      <c r="F18" s="39">
        <v>8</v>
      </c>
      <c r="G18" s="37">
        <v>10</v>
      </c>
      <c r="H18" s="38">
        <v>4</v>
      </c>
      <c r="I18" s="38">
        <f t="shared" si="0"/>
        <v>14</v>
      </c>
      <c r="J18" s="70">
        <f t="shared" si="1"/>
        <v>0.23333333333333334</v>
      </c>
      <c r="K18" s="32"/>
    </row>
    <row r="19" spans="1:11" ht="38.25">
      <c r="A19" s="31">
        <v>13</v>
      </c>
      <c r="B19" s="34" t="s">
        <v>228</v>
      </c>
      <c r="C19" s="31" t="s">
        <v>8</v>
      </c>
      <c r="D19" s="31" t="s">
        <v>9</v>
      </c>
      <c r="E19" s="31" t="s">
        <v>83</v>
      </c>
      <c r="F19" s="39" t="s">
        <v>154</v>
      </c>
      <c r="G19" s="37">
        <v>13</v>
      </c>
      <c r="H19" s="38">
        <v>0</v>
      </c>
      <c r="I19" s="38">
        <f t="shared" si="0"/>
        <v>13</v>
      </c>
      <c r="J19" s="70">
        <f t="shared" si="1"/>
        <v>0.21666666666666667</v>
      </c>
      <c r="K19" s="32"/>
    </row>
    <row r="20" spans="1:11" ht="39">
      <c r="A20" s="31">
        <v>14</v>
      </c>
      <c r="B20" s="33" t="s">
        <v>239</v>
      </c>
      <c r="C20" s="31" t="s">
        <v>8</v>
      </c>
      <c r="D20" s="31" t="s">
        <v>37</v>
      </c>
      <c r="E20" s="31" t="s">
        <v>114</v>
      </c>
      <c r="F20" s="39" t="s">
        <v>131</v>
      </c>
      <c r="G20" s="37">
        <v>10</v>
      </c>
      <c r="H20" s="38">
        <v>3</v>
      </c>
      <c r="I20" s="38">
        <f t="shared" si="0"/>
        <v>13</v>
      </c>
      <c r="J20" s="70">
        <f t="shared" si="1"/>
        <v>0.21666666666666667</v>
      </c>
      <c r="K20" s="32"/>
    </row>
    <row r="21" spans="1:11" ht="39">
      <c r="A21" s="31">
        <v>15</v>
      </c>
      <c r="B21" s="33" t="s">
        <v>241</v>
      </c>
      <c r="C21" s="31" t="s">
        <v>8</v>
      </c>
      <c r="D21" s="31" t="s">
        <v>37</v>
      </c>
      <c r="E21" s="31" t="s">
        <v>114</v>
      </c>
      <c r="F21" s="39" t="s">
        <v>242</v>
      </c>
      <c r="G21" s="37">
        <v>5</v>
      </c>
      <c r="H21" s="38">
        <v>7</v>
      </c>
      <c r="I21" s="38">
        <f t="shared" si="0"/>
        <v>12</v>
      </c>
      <c r="J21" s="70">
        <f t="shared" si="1"/>
        <v>0.2</v>
      </c>
      <c r="K21" s="32"/>
    </row>
    <row r="22" spans="1:11" ht="38.25">
      <c r="A22" s="31">
        <v>16</v>
      </c>
      <c r="B22" s="33" t="s">
        <v>245</v>
      </c>
      <c r="C22" s="31" t="s">
        <v>8</v>
      </c>
      <c r="D22" s="31" t="s">
        <v>45</v>
      </c>
      <c r="E22" s="31" t="s">
        <v>246</v>
      </c>
      <c r="F22" s="37">
        <v>7</v>
      </c>
      <c r="G22" s="37">
        <v>0</v>
      </c>
      <c r="H22" s="38">
        <v>0</v>
      </c>
      <c r="I22" s="38">
        <f t="shared" si="0"/>
        <v>0</v>
      </c>
      <c r="J22" s="70">
        <f t="shared" si="1"/>
        <v>0</v>
      </c>
      <c r="K22" s="32"/>
    </row>
    <row r="23" spans="1:11" ht="38.25">
      <c r="A23" s="31">
        <v>17</v>
      </c>
      <c r="B23" s="33" t="s">
        <v>247</v>
      </c>
      <c r="C23" s="31" t="s">
        <v>8</v>
      </c>
      <c r="D23" s="31" t="s">
        <v>45</v>
      </c>
      <c r="E23" s="31" t="s">
        <v>248</v>
      </c>
      <c r="F23" s="37">
        <v>8</v>
      </c>
      <c r="G23" s="37">
        <v>0</v>
      </c>
      <c r="H23" s="38">
        <v>0</v>
      </c>
      <c r="I23" s="38">
        <f t="shared" si="0"/>
        <v>0</v>
      </c>
      <c r="J23" s="70">
        <f t="shared" si="1"/>
        <v>0</v>
      </c>
      <c r="K23" s="32"/>
    </row>
    <row r="25" spans="1:11" ht="15.75">
      <c r="B25" s="41" t="s">
        <v>286</v>
      </c>
      <c r="C25" s="41"/>
      <c r="D25" s="41"/>
    </row>
    <row r="26" spans="1:11" ht="15.75">
      <c r="B26" s="94" t="s">
        <v>290</v>
      </c>
      <c r="C26" s="94"/>
      <c r="D26" s="94"/>
      <c r="E26" s="94"/>
      <c r="F26" s="94"/>
      <c r="G26" s="94"/>
    </row>
    <row r="27" spans="1:11" ht="15.75">
      <c r="B27" s="95" t="s">
        <v>291</v>
      </c>
      <c r="C27" s="95"/>
      <c r="D27" s="95"/>
      <c r="E27" s="95"/>
      <c r="F27" s="95"/>
      <c r="G27" s="95"/>
    </row>
    <row r="28" spans="1:11" ht="15.75">
      <c r="B28" s="95"/>
      <c r="C28" s="95"/>
      <c r="D28" s="95"/>
      <c r="E28" s="95"/>
      <c r="F28" s="95"/>
      <c r="G28" s="95"/>
    </row>
  </sheetData>
  <sortState ref="A5:K21">
    <sortCondition descending="1" ref="I5"/>
  </sortState>
  <mergeCells count="8">
    <mergeCell ref="A5:K5"/>
    <mergeCell ref="B26:G26"/>
    <mergeCell ref="B27:G27"/>
    <mergeCell ref="B28:G28"/>
    <mergeCell ref="A1:Q1"/>
    <mergeCell ref="B2:Q2"/>
    <mergeCell ref="A3:Q3"/>
    <mergeCell ref="A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5"/>
  <sheetViews>
    <sheetView tabSelected="1" topLeftCell="A4" workbookViewId="0">
      <selection activeCell="M12" sqref="M12"/>
    </sheetView>
  </sheetViews>
  <sheetFormatPr defaultRowHeight="15"/>
  <cols>
    <col min="1" max="1" width="4.28515625" customWidth="1"/>
    <col min="2" max="2" width="15.85546875" customWidth="1"/>
    <col min="3" max="3" width="7" customWidth="1"/>
    <col min="4" max="4" width="9" customWidth="1"/>
    <col min="5" max="5" width="17.28515625" customWidth="1"/>
  </cols>
  <sheetData>
    <row r="1" spans="1:17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>
      <c r="A2" s="15"/>
      <c r="B2" s="88" t="s">
        <v>324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>
      <c r="A3" s="89" t="s">
        <v>320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5.75" thickBot="1">
      <c r="A4" s="90" t="s">
        <v>328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16.149999999999999" customHeight="1" thickBot="1">
      <c r="A5" s="91" t="s">
        <v>208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</row>
    <row r="6" spans="1:17" ht="48" thickBot="1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2" t="s">
        <v>259</v>
      </c>
      <c r="H6" s="12" t="s">
        <v>260</v>
      </c>
      <c r="I6" s="12" t="s">
        <v>261</v>
      </c>
      <c r="J6" s="12" t="s">
        <v>262</v>
      </c>
      <c r="K6" s="12" t="s">
        <v>266</v>
      </c>
      <c r="L6" s="12" t="s">
        <v>268</v>
      </c>
      <c r="M6" s="12" t="s">
        <v>263</v>
      </c>
      <c r="N6" s="13" t="s">
        <v>264</v>
      </c>
      <c r="O6" s="14" t="s">
        <v>265</v>
      </c>
    </row>
    <row r="7" spans="1:17" ht="38.25">
      <c r="A7" s="31">
        <v>1</v>
      </c>
      <c r="B7" s="33" t="s">
        <v>216</v>
      </c>
      <c r="C7" s="31" t="s">
        <v>8</v>
      </c>
      <c r="D7" s="31" t="s">
        <v>24</v>
      </c>
      <c r="E7" s="31" t="s">
        <v>171</v>
      </c>
      <c r="F7" s="37">
        <v>5</v>
      </c>
      <c r="G7" s="37">
        <v>5</v>
      </c>
      <c r="H7" s="38">
        <v>15</v>
      </c>
      <c r="I7" s="38">
        <v>12</v>
      </c>
      <c r="J7" s="38">
        <v>9</v>
      </c>
      <c r="K7" s="38">
        <v>9</v>
      </c>
      <c r="L7" s="38">
        <v>9</v>
      </c>
      <c r="M7" s="38">
        <f t="shared" ref="M7:M20" si="0">SUM(G7:L7)</f>
        <v>59</v>
      </c>
      <c r="N7" s="40">
        <f t="shared" ref="N7:N20" si="1">M7/60</f>
        <v>0.98333333333333328</v>
      </c>
      <c r="O7" s="38"/>
    </row>
    <row r="8" spans="1:17" ht="38.25">
      <c r="A8" s="31">
        <v>2</v>
      </c>
      <c r="B8" s="33" t="s">
        <v>223</v>
      </c>
      <c r="C8" s="31" t="s">
        <v>8</v>
      </c>
      <c r="D8" s="31" t="s">
        <v>37</v>
      </c>
      <c r="E8" s="31" t="s">
        <v>224</v>
      </c>
      <c r="F8" s="37">
        <v>5</v>
      </c>
      <c r="G8" s="37">
        <v>5</v>
      </c>
      <c r="H8" s="38">
        <v>14</v>
      </c>
      <c r="I8" s="38">
        <v>9</v>
      </c>
      <c r="J8" s="38">
        <v>9</v>
      </c>
      <c r="K8" s="38">
        <v>9</v>
      </c>
      <c r="L8" s="38">
        <v>10</v>
      </c>
      <c r="M8" s="38">
        <f t="shared" si="0"/>
        <v>56</v>
      </c>
      <c r="N8" s="40">
        <f t="shared" si="1"/>
        <v>0.93333333333333335</v>
      </c>
      <c r="O8" s="38"/>
    </row>
    <row r="9" spans="1:17" ht="38.25">
      <c r="A9" s="31">
        <v>3</v>
      </c>
      <c r="B9" s="34" t="s">
        <v>214</v>
      </c>
      <c r="C9" s="31" t="s">
        <v>8</v>
      </c>
      <c r="D9" s="31" t="s">
        <v>20</v>
      </c>
      <c r="E9" s="31" t="s">
        <v>215</v>
      </c>
      <c r="F9" s="37">
        <v>5</v>
      </c>
      <c r="G9" s="37">
        <v>5</v>
      </c>
      <c r="H9" s="38">
        <v>13</v>
      </c>
      <c r="I9" s="38">
        <v>7</v>
      </c>
      <c r="J9" s="38">
        <v>9</v>
      </c>
      <c r="K9" s="38">
        <v>9</v>
      </c>
      <c r="L9" s="38">
        <v>9</v>
      </c>
      <c r="M9" s="38">
        <f t="shared" si="0"/>
        <v>52</v>
      </c>
      <c r="N9" s="40">
        <f t="shared" si="1"/>
        <v>0.8666666666666667</v>
      </c>
      <c r="O9" s="38"/>
    </row>
    <row r="10" spans="1:17" ht="39">
      <c r="A10" s="31">
        <v>4</v>
      </c>
      <c r="B10" s="33" t="s">
        <v>225</v>
      </c>
      <c r="C10" s="31" t="s">
        <v>8</v>
      </c>
      <c r="D10" s="31" t="s">
        <v>37</v>
      </c>
      <c r="E10" s="31" t="s">
        <v>224</v>
      </c>
      <c r="F10" s="37">
        <v>5</v>
      </c>
      <c r="G10" s="37">
        <v>5</v>
      </c>
      <c r="H10" s="38">
        <v>15</v>
      </c>
      <c r="I10" s="38">
        <v>6</v>
      </c>
      <c r="J10" s="38">
        <v>9</v>
      </c>
      <c r="K10" s="38">
        <v>9</v>
      </c>
      <c r="L10" s="38">
        <v>8</v>
      </c>
      <c r="M10" s="38">
        <f t="shared" si="0"/>
        <v>52</v>
      </c>
      <c r="N10" s="40">
        <f t="shared" si="1"/>
        <v>0.8666666666666667</v>
      </c>
      <c r="O10" s="38"/>
    </row>
    <row r="11" spans="1:17" ht="38.25">
      <c r="A11" s="31">
        <v>5</v>
      </c>
      <c r="B11" s="34" t="s">
        <v>270</v>
      </c>
      <c r="C11" s="31" t="s">
        <v>8</v>
      </c>
      <c r="D11" s="31" t="s">
        <v>20</v>
      </c>
      <c r="E11" s="31" t="s">
        <v>215</v>
      </c>
      <c r="F11" s="37">
        <v>5</v>
      </c>
      <c r="G11" s="37">
        <v>5</v>
      </c>
      <c r="H11" s="38">
        <v>12</v>
      </c>
      <c r="I11" s="38">
        <v>5</v>
      </c>
      <c r="J11" s="38">
        <v>4</v>
      </c>
      <c r="K11" s="38">
        <v>9</v>
      </c>
      <c r="L11" s="38">
        <v>9</v>
      </c>
      <c r="M11" s="38">
        <f t="shared" si="0"/>
        <v>44</v>
      </c>
      <c r="N11" s="40">
        <f t="shared" si="1"/>
        <v>0.73333333333333328</v>
      </c>
      <c r="O11" s="38"/>
    </row>
    <row r="12" spans="1:17" ht="38.25">
      <c r="A12" s="31">
        <v>6</v>
      </c>
      <c r="B12" s="103" t="s">
        <v>221</v>
      </c>
      <c r="C12" s="104" t="s">
        <v>8</v>
      </c>
      <c r="D12" s="104" t="s">
        <v>31</v>
      </c>
      <c r="E12" s="104" t="s">
        <v>222</v>
      </c>
      <c r="F12" s="105">
        <v>5</v>
      </c>
      <c r="G12" s="105">
        <v>5</v>
      </c>
      <c r="H12" s="106">
        <v>11</v>
      </c>
      <c r="I12" s="106">
        <v>4</v>
      </c>
      <c r="J12" s="106">
        <v>6</v>
      </c>
      <c r="K12" s="106">
        <v>3</v>
      </c>
      <c r="L12" s="106">
        <v>8</v>
      </c>
      <c r="M12" s="106">
        <f t="shared" si="0"/>
        <v>37</v>
      </c>
      <c r="N12" s="107">
        <f t="shared" si="1"/>
        <v>0.6166666666666667</v>
      </c>
      <c r="O12" s="38"/>
    </row>
    <row r="13" spans="1:17" ht="38.25">
      <c r="A13" s="31">
        <v>7</v>
      </c>
      <c r="B13" s="33" t="s">
        <v>212</v>
      </c>
      <c r="C13" s="31" t="s">
        <v>8</v>
      </c>
      <c r="D13" s="31" t="s">
        <v>13</v>
      </c>
      <c r="E13" s="31" t="s">
        <v>166</v>
      </c>
      <c r="F13" s="37">
        <v>5</v>
      </c>
      <c r="G13" s="37">
        <v>5</v>
      </c>
      <c r="H13" s="38">
        <v>14</v>
      </c>
      <c r="I13" s="38">
        <v>0</v>
      </c>
      <c r="J13" s="38">
        <v>7</v>
      </c>
      <c r="K13" s="38">
        <v>3</v>
      </c>
      <c r="L13" s="38">
        <v>6</v>
      </c>
      <c r="M13" s="38">
        <f t="shared" si="0"/>
        <v>35</v>
      </c>
      <c r="N13" s="40">
        <f t="shared" si="1"/>
        <v>0.58333333333333337</v>
      </c>
      <c r="O13" s="38"/>
    </row>
    <row r="14" spans="1:17" ht="38.25">
      <c r="A14" s="31">
        <v>8</v>
      </c>
      <c r="B14" s="33" t="s">
        <v>269</v>
      </c>
      <c r="C14" s="31" t="s">
        <v>8</v>
      </c>
      <c r="D14" s="31" t="s">
        <v>13</v>
      </c>
      <c r="E14" s="31" t="s">
        <v>166</v>
      </c>
      <c r="F14" s="37">
        <v>5</v>
      </c>
      <c r="G14" s="37">
        <v>5</v>
      </c>
      <c r="H14" s="38">
        <v>9</v>
      </c>
      <c r="I14" s="38">
        <v>3</v>
      </c>
      <c r="J14" s="38">
        <v>7</v>
      </c>
      <c r="K14" s="38">
        <v>1</v>
      </c>
      <c r="L14" s="38">
        <v>2</v>
      </c>
      <c r="M14" s="38">
        <f t="shared" si="0"/>
        <v>27</v>
      </c>
      <c r="N14" s="40">
        <f t="shared" si="1"/>
        <v>0.45</v>
      </c>
      <c r="O14" s="38"/>
    </row>
    <row r="15" spans="1:17" ht="39">
      <c r="A15" s="31">
        <v>9</v>
      </c>
      <c r="B15" s="33" t="s">
        <v>213</v>
      </c>
      <c r="C15" s="31" t="s">
        <v>8</v>
      </c>
      <c r="D15" s="31" t="s">
        <v>13</v>
      </c>
      <c r="E15" s="31" t="s">
        <v>14</v>
      </c>
      <c r="F15" s="37">
        <v>5</v>
      </c>
      <c r="G15" s="37">
        <v>4</v>
      </c>
      <c r="H15" s="38">
        <v>9</v>
      </c>
      <c r="I15" s="38">
        <v>3</v>
      </c>
      <c r="J15" s="38">
        <v>3</v>
      </c>
      <c r="K15" s="38">
        <v>5</v>
      </c>
      <c r="L15" s="38">
        <v>1</v>
      </c>
      <c r="M15" s="38">
        <f t="shared" si="0"/>
        <v>25</v>
      </c>
      <c r="N15" s="40">
        <f t="shared" si="1"/>
        <v>0.41666666666666669</v>
      </c>
      <c r="O15" s="38"/>
    </row>
    <row r="16" spans="1:17" ht="39">
      <c r="A16" s="31">
        <v>10</v>
      </c>
      <c r="B16" s="33" t="s">
        <v>217</v>
      </c>
      <c r="C16" s="31" t="s">
        <v>8</v>
      </c>
      <c r="D16" s="31" t="s">
        <v>27</v>
      </c>
      <c r="E16" s="31" t="s">
        <v>218</v>
      </c>
      <c r="F16" s="39">
        <v>5</v>
      </c>
      <c r="G16" s="37">
        <v>4</v>
      </c>
      <c r="H16" s="38">
        <v>9</v>
      </c>
      <c r="I16" s="38">
        <v>0</v>
      </c>
      <c r="J16" s="38">
        <v>1</v>
      </c>
      <c r="K16" s="38">
        <v>4</v>
      </c>
      <c r="L16" s="38">
        <v>6</v>
      </c>
      <c r="M16" s="38">
        <f t="shared" si="0"/>
        <v>24</v>
      </c>
      <c r="N16" s="40">
        <f t="shared" si="1"/>
        <v>0.4</v>
      </c>
      <c r="O16" s="38"/>
    </row>
    <row r="17" spans="1:15" ht="38.25">
      <c r="A17" s="31">
        <v>11</v>
      </c>
      <c r="B17" s="31" t="s">
        <v>219</v>
      </c>
      <c r="C17" s="31" t="s">
        <v>8</v>
      </c>
      <c r="D17" s="31" t="s">
        <v>27</v>
      </c>
      <c r="E17" s="31" t="s">
        <v>218</v>
      </c>
      <c r="F17" s="37">
        <v>5</v>
      </c>
      <c r="G17" s="37">
        <v>4</v>
      </c>
      <c r="H17" s="38">
        <v>6</v>
      </c>
      <c r="I17" s="38">
        <v>5</v>
      </c>
      <c r="J17" s="38">
        <v>0</v>
      </c>
      <c r="K17" s="38">
        <v>5</v>
      </c>
      <c r="L17" s="38">
        <v>2</v>
      </c>
      <c r="M17" s="38">
        <f t="shared" si="0"/>
        <v>22</v>
      </c>
      <c r="N17" s="40">
        <f t="shared" si="1"/>
        <v>0.36666666666666664</v>
      </c>
      <c r="O17" s="38"/>
    </row>
    <row r="18" spans="1:15" ht="38.25">
      <c r="A18" s="31">
        <v>12</v>
      </c>
      <c r="B18" s="31" t="s">
        <v>209</v>
      </c>
      <c r="C18" s="31" t="s">
        <v>8</v>
      </c>
      <c r="D18" s="31" t="s">
        <v>49</v>
      </c>
      <c r="E18" s="31" t="s">
        <v>210</v>
      </c>
      <c r="F18" s="37">
        <v>5</v>
      </c>
      <c r="G18" s="37">
        <v>5</v>
      </c>
      <c r="H18" s="38">
        <v>6</v>
      </c>
      <c r="I18" s="38">
        <v>0</v>
      </c>
      <c r="J18" s="38">
        <v>1</v>
      </c>
      <c r="K18" s="38">
        <v>7</v>
      </c>
      <c r="L18" s="38">
        <v>0</v>
      </c>
      <c r="M18" s="38">
        <f t="shared" si="0"/>
        <v>19</v>
      </c>
      <c r="N18" s="40">
        <f t="shared" si="1"/>
        <v>0.31666666666666665</v>
      </c>
      <c r="O18" s="38"/>
    </row>
    <row r="19" spans="1:15" ht="38.25">
      <c r="A19" s="31">
        <v>13</v>
      </c>
      <c r="B19" s="31" t="s">
        <v>271</v>
      </c>
      <c r="C19" s="31" t="s">
        <v>8</v>
      </c>
      <c r="D19" s="31" t="s">
        <v>9</v>
      </c>
      <c r="E19" s="31" t="s">
        <v>162</v>
      </c>
      <c r="F19" s="37" t="s">
        <v>211</v>
      </c>
      <c r="G19" s="37">
        <v>4</v>
      </c>
      <c r="H19" s="38">
        <v>0</v>
      </c>
      <c r="I19" s="38">
        <v>0</v>
      </c>
      <c r="J19" s="38">
        <v>4</v>
      </c>
      <c r="K19" s="38">
        <v>9</v>
      </c>
      <c r="L19" s="38">
        <v>0</v>
      </c>
      <c r="M19" s="38">
        <f t="shared" si="0"/>
        <v>17</v>
      </c>
      <c r="N19" s="40">
        <f t="shared" si="1"/>
        <v>0.28333333333333333</v>
      </c>
      <c r="O19" s="38"/>
    </row>
    <row r="20" spans="1:15" ht="38.25">
      <c r="A20" s="31">
        <v>14</v>
      </c>
      <c r="B20" s="31" t="s">
        <v>220</v>
      </c>
      <c r="C20" s="31" t="s">
        <v>8</v>
      </c>
      <c r="D20" s="31" t="s">
        <v>27</v>
      </c>
      <c r="E20" s="31" t="s">
        <v>218</v>
      </c>
      <c r="F20" s="37">
        <v>5</v>
      </c>
      <c r="G20" s="37">
        <v>5</v>
      </c>
      <c r="H20" s="38">
        <v>0</v>
      </c>
      <c r="I20" s="38">
        <v>2</v>
      </c>
      <c r="J20" s="38">
        <v>1</v>
      </c>
      <c r="K20" s="38">
        <v>3</v>
      </c>
      <c r="L20" s="38">
        <v>0</v>
      </c>
      <c r="M20" s="38">
        <f t="shared" si="0"/>
        <v>11</v>
      </c>
      <c r="N20" s="40">
        <f t="shared" si="1"/>
        <v>0.18333333333333332</v>
      </c>
      <c r="O20" s="38"/>
    </row>
    <row r="22" spans="1:15" ht="15.75">
      <c r="B22" s="41" t="s">
        <v>272</v>
      </c>
      <c r="C22" s="41"/>
      <c r="D22" s="41"/>
    </row>
    <row r="23" spans="1:15" ht="15.6" customHeight="1">
      <c r="B23" s="94" t="s">
        <v>273</v>
      </c>
      <c r="C23" s="94"/>
      <c r="D23" s="94"/>
      <c r="E23" s="94"/>
      <c r="F23" s="94"/>
      <c r="G23" s="94"/>
    </row>
    <row r="24" spans="1:15" ht="15.75">
      <c r="B24" s="95" t="s">
        <v>274</v>
      </c>
      <c r="C24" s="95"/>
      <c r="D24" s="95"/>
      <c r="E24" s="95"/>
      <c r="F24" s="95"/>
      <c r="G24" s="95"/>
    </row>
    <row r="25" spans="1:15">
      <c r="B25" s="42"/>
      <c r="C25" s="42"/>
      <c r="D25" s="42"/>
      <c r="E25" s="42"/>
      <c r="F25" s="42"/>
      <c r="G25" s="42"/>
    </row>
  </sheetData>
  <sortState ref="A5:O18">
    <sortCondition descending="1" ref="N5"/>
  </sortState>
  <mergeCells count="7">
    <mergeCell ref="B24:G24"/>
    <mergeCell ref="A1:Q1"/>
    <mergeCell ref="B2:Q2"/>
    <mergeCell ref="A3:Q3"/>
    <mergeCell ref="A4:Q4"/>
    <mergeCell ref="A5:O5"/>
    <mergeCell ref="B23:G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4"/>
  <sheetViews>
    <sheetView topLeftCell="A4" workbookViewId="0">
      <selection activeCell="Q7" sqref="Q7:Q11"/>
    </sheetView>
  </sheetViews>
  <sheetFormatPr defaultRowHeight="15"/>
  <cols>
    <col min="1" max="1" width="3.28515625" bestFit="1" customWidth="1"/>
    <col min="2" max="2" width="15.28515625" customWidth="1"/>
    <col min="3" max="3" width="7.42578125" customWidth="1"/>
    <col min="4" max="4" width="10.28515625" customWidth="1"/>
    <col min="5" max="5" width="14.42578125" bestFit="1" customWidth="1"/>
    <col min="6" max="6" width="6.28515625" customWidth="1"/>
    <col min="7" max="7" width="4.28515625" customWidth="1"/>
    <col min="8" max="8" width="3.7109375" customWidth="1"/>
    <col min="9" max="9" width="4.7109375" customWidth="1"/>
    <col min="10" max="14" width="4.28515625" customWidth="1"/>
  </cols>
  <sheetData>
    <row r="1" spans="1:17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14.45" customHeight="1">
      <c r="A2" s="15"/>
      <c r="B2" s="88" t="s">
        <v>323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>
      <c r="A3" s="89" t="s">
        <v>320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5" customHeight="1" thickBot="1">
      <c r="A4" s="90" t="s">
        <v>318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16.149999999999999" customHeight="1" thickBot="1">
      <c r="A5" s="91" t="s">
        <v>193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ht="48" thickBot="1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2" t="s">
        <v>259</v>
      </c>
      <c r="H6" s="12" t="s">
        <v>260</v>
      </c>
      <c r="I6" s="12" t="s">
        <v>261</v>
      </c>
      <c r="J6" s="12" t="s">
        <v>262</v>
      </c>
      <c r="K6" s="12" t="s">
        <v>266</v>
      </c>
      <c r="L6" s="12" t="s">
        <v>268</v>
      </c>
      <c r="M6" s="12" t="s">
        <v>275</v>
      </c>
      <c r="N6" s="12" t="s">
        <v>276</v>
      </c>
      <c r="O6" s="12" t="s">
        <v>263</v>
      </c>
      <c r="P6" s="13" t="s">
        <v>264</v>
      </c>
      <c r="Q6" s="14" t="s">
        <v>265</v>
      </c>
    </row>
    <row r="7" spans="1:17" ht="38.25">
      <c r="A7" s="35">
        <v>1</v>
      </c>
      <c r="B7" s="36" t="s">
        <v>207</v>
      </c>
      <c r="C7" s="35" t="s">
        <v>8</v>
      </c>
      <c r="D7" s="35" t="s">
        <v>24</v>
      </c>
      <c r="E7" s="35" t="s">
        <v>171</v>
      </c>
      <c r="F7" s="45">
        <v>11</v>
      </c>
      <c r="G7" s="37">
        <v>8</v>
      </c>
      <c r="H7" s="38">
        <v>10</v>
      </c>
      <c r="I7" s="38">
        <v>1.5</v>
      </c>
      <c r="J7" s="38">
        <v>10</v>
      </c>
      <c r="K7" s="38">
        <v>7</v>
      </c>
      <c r="L7" s="38">
        <v>5</v>
      </c>
      <c r="M7" s="38">
        <v>4</v>
      </c>
      <c r="N7" s="38">
        <v>4</v>
      </c>
      <c r="O7" s="38">
        <f t="shared" ref="O7:O18" si="0">SUM(G7:N7)</f>
        <v>49.5</v>
      </c>
      <c r="P7" s="40">
        <f t="shared" ref="P7:P18" si="1">O7/50</f>
        <v>0.99</v>
      </c>
      <c r="Q7" s="50"/>
    </row>
    <row r="8" spans="1:17" ht="38.25">
      <c r="A8" s="35">
        <v>2</v>
      </c>
      <c r="B8" s="35" t="s">
        <v>198</v>
      </c>
      <c r="C8" s="35" t="s">
        <v>8</v>
      </c>
      <c r="D8" s="35" t="s">
        <v>20</v>
      </c>
      <c r="E8" s="31" t="s">
        <v>105</v>
      </c>
      <c r="F8" s="45">
        <v>10</v>
      </c>
      <c r="G8" s="37">
        <v>8</v>
      </c>
      <c r="H8" s="38">
        <v>10</v>
      </c>
      <c r="I8" s="38">
        <v>2</v>
      </c>
      <c r="J8" s="38">
        <v>9</v>
      </c>
      <c r="K8" s="38">
        <v>2</v>
      </c>
      <c r="L8" s="38">
        <v>4</v>
      </c>
      <c r="M8" s="38">
        <v>4</v>
      </c>
      <c r="N8" s="38">
        <v>4</v>
      </c>
      <c r="O8" s="38">
        <f t="shared" si="0"/>
        <v>43</v>
      </c>
      <c r="P8" s="40">
        <f t="shared" si="1"/>
        <v>0.86</v>
      </c>
      <c r="Q8" s="50"/>
    </row>
    <row r="9" spans="1:17" ht="38.25">
      <c r="A9" s="35">
        <v>3</v>
      </c>
      <c r="B9" s="36" t="s">
        <v>199</v>
      </c>
      <c r="C9" s="35" t="s">
        <v>8</v>
      </c>
      <c r="D9" s="35" t="s">
        <v>24</v>
      </c>
      <c r="E9" s="35" t="s">
        <v>173</v>
      </c>
      <c r="F9" s="45">
        <v>11</v>
      </c>
      <c r="G9" s="37">
        <v>8</v>
      </c>
      <c r="H9" s="38">
        <v>10</v>
      </c>
      <c r="I9" s="38">
        <v>0</v>
      </c>
      <c r="J9" s="38">
        <v>10</v>
      </c>
      <c r="K9" s="38">
        <v>2</v>
      </c>
      <c r="L9" s="38">
        <v>5</v>
      </c>
      <c r="M9" s="38">
        <v>4</v>
      </c>
      <c r="N9" s="38">
        <v>4</v>
      </c>
      <c r="O9" s="38">
        <f t="shared" si="0"/>
        <v>43</v>
      </c>
      <c r="P9" s="40">
        <f t="shared" si="1"/>
        <v>0.86</v>
      </c>
      <c r="Q9" s="50"/>
    </row>
    <row r="10" spans="1:17" ht="38.25">
      <c r="A10" s="35">
        <v>4</v>
      </c>
      <c r="B10" s="36" t="s">
        <v>196</v>
      </c>
      <c r="C10" s="35" t="s">
        <v>8</v>
      </c>
      <c r="D10" s="35" t="s">
        <v>13</v>
      </c>
      <c r="E10" s="35" t="s">
        <v>166</v>
      </c>
      <c r="F10" s="45" t="s">
        <v>90</v>
      </c>
      <c r="G10" s="37">
        <v>6</v>
      </c>
      <c r="H10" s="38">
        <v>2</v>
      </c>
      <c r="I10" s="38">
        <v>0.5</v>
      </c>
      <c r="J10" s="38">
        <v>10</v>
      </c>
      <c r="K10" s="38">
        <v>0</v>
      </c>
      <c r="L10" s="38">
        <v>3</v>
      </c>
      <c r="M10" s="38">
        <v>0</v>
      </c>
      <c r="N10" s="38">
        <v>0</v>
      </c>
      <c r="O10" s="38">
        <f t="shared" si="0"/>
        <v>21.5</v>
      </c>
      <c r="P10" s="40">
        <f t="shared" si="1"/>
        <v>0.43</v>
      </c>
      <c r="Q10" s="50"/>
    </row>
    <row r="11" spans="1:17" ht="38.25">
      <c r="A11" s="35">
        <v>5</v>
      </c>
      <c r="B11" s="36" t="s">
        <v>201</v>
      </c>
      <c r="C11" s="35" t="s">
        <v>8</v>
      </c>
      <c r="D11" s="35" t="s">
        <v>31</v>
      </c>
      <c r="E11" s="35" t="s">
        <v>181</v>
      </c>
      <c r="F11" s="45">
        <v>11</v>
      </c>
      <c r="G11" s="37">
        <v>3</v>
      </c>
      <c r="H11" s="38">
        <v>2</v>
      </c>
      <c r="I11" s="38">
        <v>1.5</v>
      </c>
      <c r="J11" s="38">
        <v>10</v>
      </c>
      <c r="K11" s="38">
        <v>0</v>
      </c>
      <c r="L11" s="38">
        <v>5</v>
      </c>
      <c r="M11" s="38">
        <v>0</v>
      </c>
      <c r="N11" s="38">
        <v>0</v>
      </c>
      <c r="O11" s="38">
        <f t="shared" si="0"/>
        <v>21.5</v>
      </c>
      <c r="P11" s="40">
        <f t="shared" si="1"/>
        <v>0.43</v>
      </c>
      <c r="Q11" s="50"/>
    </row>
    <row r="12" spans="1:17" ht="38.25">
      <c r="A12" s="35">
        <v>6</v>
      </c>
      <c r="B12" s="36" t="s">
        <v>197</v>
      </c>
      <c r="C12" s="35" t="s">
        <v>8</v>
      </c>
      <c r="D12" s="35" t="s">
        <v>13</v>
      </c>
      <c r="E12" s="35" t="s">
        <v>166</v>
      </c>
      <c r="F12" s="45" t="s">
        <v>103</v>
      </c>
      <c r="G12" s="37">
        <v>2</v>
      </c>
      <c r="H12" s="38">
        <v>3</v>
      </c>
      <c r="I12" s="38">
        <v>2</v>
      </c>
      <c r="J12" s="38">
        <v>2</v>
      </c>
      <c r="K12" s="38">
        <v>5</v>
      </c>
      <c r="L12" s="38">
        <v>2</v>
      </c>
      <c r="M12" s="38">
        <v>0</v>
      </c>
      <c r="N12" s="38">
        <v>0</v>
      </c>
      <c r="O12" s="38">
        <f t="shared" si="0"/>
        <v>16</v>
      </c>
      <c r="P12" s="40">
        <f t="shared" si="1"/>
        <v>0.32</v>
      </c>
      <c r="Q12" s="44"/>
    </row>
    <row r="13" spans="1:17" ht="38.25">
      <c r="A13" s="35">
        <v>7</v>
      </c>
      <c r="B13" s="36" t="s">
        <v>202</v>
      </c>
      <c r="C13" s="35" t="s">
        <v>8</v>
      </c>
      <c r="D13" s="35" t="s">
        <v>31</v>
      </c>
      <c r="E13" s="35" t="s">
        <v>181</v>
      </c>
      <c r="F13" s="45">
        <v>10</v>
      </c>
      <c r="G13" s="37">
        <v>2.5</v>
      </c>
      <c r="H13" s="38">
        <v>2</v>
      </c>
      <c r="I13" s="38">
        <v>1</v>
      </c>
      <c r="J13" s="38">
        <v>5</v>
      </c>
      <c r="K13" s="38">
        <v>0</v>
      </c>
      <c r="L13" s="38">
        <v>2</v>
      </c>
      <c r="M13" s="38">
        <v>0</v>
      </c>
      <c r="N13" s="38">
        <v>0</v>
      </c>
      <c r="O13" s="38">
        <f t="shared" si="0"/>
        <v>12.5</v>
      </c>
      <c r="P13" s="40">
        <f t="shared" si="1"/>
        <v>0.25</v>
      </c>
      <c r="Q13" s="44"/>
    </row>
    <row r="14" spans="1:17" ht="44.45" customHeight="1">
      <c r="A14" s="35">
        <v>8</v>
      </c>
      <c r="B14" s="36" t="s">
        <v>204</v>
      </c>
      <c r="C14" s="35" t="s">
        <v>8</v>
      </c>
      <c r="D14" s="35" t="s">
        <v>45</v>
      </c>
      <c r="E14" s="35" t="s">
        <v>192</v>
      </c>
      <c r="F14" s="45">
        <v>10</v>
      </c>
      <c r="G14" s="37">
        <v>1</v>
      </c>
      <c r="H14" s="38">
        <v>0</v>
      </c>
      <c r="I14" s="38">
        <v>2</v>
      </c>
      <c r="J14" s="38">
        <v>4</v>
      </c>
      <c r="K14" s="38">
        <v>0</v>
      </c>
      <c r="L14" s="38">
        <v>2</v>
      </c>
      <c r="M14" s="38">
        <v>0</v>
      </c>
      <c r="N14" s="38">
        <v>0</v>
      </c>
      <c r="O14" s="38">
        <f t="shared" si="0"/>
        <v>9</v>
      </c>
      <c r="P14" s="40">
        <f t="shared" si="1"/>
        <v>0.18</v>
      </c>
      <c r="Q14" s="44"/>
    </row>
    <row r="15" spans="1:17" ht="38.25">
      <c r="A15" s="35">
        <v>9</v>
      </c>
      <c r="B15" s="35" t="s">
        <v>194</v>
      </c>
      <c r="C15" s="35" t="s">
        <v>8</v>
      </c>
      <c r="D15" s="35" t="s">
        <v>49</v>
      </c>
      <c r="E15" s="35" t="s">
        <v>195</v>
      </c>
      <c r="F15" s="45">
        <v>10</v>
      </c>
      <c r="G15" s="37">
        <v>1</v>
      </c>
      <c r="H15" s="38">
        <v>2</v>
      </c>
      <c r="I15" s="38">
        <v>2</v>
      </c>
      <c r="J15" s="38">
        <v>1</v>
      </c>
      <c r="K15" s="38">
        <v>0</v>
      </c>
      <c r="L15" s="38">
        <v>0</v>
      </c>
      <c r="M15" s="38">
        <v>0</v>
      </c>
      <c r="N15" s="38">
        <v>0</v>
      </c>
      <c r="O15" s="38">
        <f t="shared" si="0"/>
        <v>6</v>
      </c>
      <c r="P15" s="40">
        <f t="shared" si="1"/>
        <v>0.12</v>
      </c>
      <c r="Q15" s="44"/>
    </row>
    <row r="16" spans="1:17" ht="38.25">
      <c r="A16" s="35">
        <v>10</v>
      </c>
      <c r="B16" s="36" t="s">
        <v>205</v>
      </c>
      <c r="C16" s="35" t="s">
        <v>8</v>
      </c>
      <c r="D16" s="35" t="s">
        <v>45</v>
      </c>
      <c r="E16" s="35" t="s">
        <v>192</v>
      </c>
      <c r="F16" s="45">
        <v>9</v>
      </c>
      <c r="G16" s="37">
        <v>3</v>
      </c>
      <c r="H16" s="38">
        <v>2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f t="shared" si="0"/>
        <v>5</v>
      </c>
      <c r="P16" s="40">
        <f t="shared" si="1"/>
        <v>0.1</v>
      </c>
      <c r="Q16" s="44"/>
    </row>
    <row r="17" spans="1:17" ht="38.25">
      <c r="A17" s="35">
        <v>11</v>
      </c>
      <c r="B17" s="36" t="s">
        <v>203</v>
      </c>
      <c r="C17" s="35" t="s">
        <v>8</v>
      </c>
      <c r="D17" s="35" t="s">
        <v>31</v>
      </c>
      <c r="E17" s="35" t="s">
        <v>181</v>
      </c>
      <c r="F17" s="45">
        <v>11</v>
      </c>
      <c r="G17" s="37">
        <v>1.5</v>
      </c>
      <c r="H17" s="38">
        <v>0</v>
      </c>
      <c r="I17" s="38">
        <v>0</v>
      </c>
      <c r="J17" s="38">
        <v>0</v>
      </c>
      <c r="K17" s="38">
        <v>0</v>
      </c>
      <c r="L17" s="38">
        <v>2</v>
      </c>
      <c r="M17" s="38">
        <v>0</v>
      </c>
      <c r="N17" s="38">
        <v>0</v>
      </c>
      <c r="O17" s="38">
        <f t="shared" si="0"/>
        <v>3.5</v>
      </c>
      <c r="P17" s="40">
        <f t="shared" si="1"/>
        <v>7.0000000000000007E-2</v>
      </c>
      <c r="Q17" s="44"/>
    </row>
    <row r="18" spans="1:17" ht="38.25">
      <c r="A18" s="35">
        <v>12</v>
      </c>
      <c r="B18" s="35" t="s">
        <v>200</v>
      </c>
      <c r="C18" s="35" t="s">
        <v>8</v>
      </c>
      <c r="D18" s="35" t="s">
        <v>27</v>
      </c>
      <c r="E18" s="35" t="s">
        <v>176</v>
      </c>
      <c r="F18" s="45">
        <v>10</v>
      </c>
      <c r="G18" s="37">
        <v>0.5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1</v>
      </c>
      <c r="O18" s="38">
        <f t="shared" si="0"/>
        <v>1.5</v>
      </c>
      <c r="P18" s="40">
        <f t="shared" si="1"/>
        <v>0.03</v>
      </c>
      <c r="Q18" s="44"/>
    </row>
    <row r="19" spans="1:17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1:17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ht="15.75">
      <c r="B21" s="41" t="s">
        <v>277</v>
      </c>
      <c r="C21" s="41"/>
      <c r="D21" s="41"/>
    </row>
    <row r="22" spans="1:17" ht="15.75">
      <c r="B22" s="94" t="s">
        <v>278</v>
      </c>
      <c r="C22" s="94"/>
      <c r="D22" s="94"/>
      <c r="E22" s="94"/>
      <c r="F22" s="94"/>
      <c r="G22" s="94"/>
    </row>
    <row r="23" spans="1:17" ht="15.75">
      <c r="B23" s="95" t="s">
        <v>279</v>
      </c>
      <c r="C23" s="95"/>
      <c r="D23" s="95"/>
      <c r="E23" s="95"/>
      <c r="F23" s="95"/>
      <c r="G23" s="95"/>
    </row>
    <row r="24" spans="1:17">
      <c r="B24" s="42"/>
      <c r="C24" s="42"/>
      <c r="D24" s="42"/>
      <c r="E24" s="42"/>
      <c r="F24" s="42"/>
      <c r="G24" s="42"/>
    </row>
  </sheetData>
  <sortState ref="A5:Q20">
    <sortCondition descending="1" ref="P5"/>
  </sortState>
  <mergeCells count="7">
    <mergeCell ref="B22:G22"/>
    <mergeCell ref="B23:G23"/>
    <mergeCell ref="A1:Q1"/>
    <mergeCell ref="B2:Q2"/>
    <mergeCell ref="A3:Q3"/>
    <mergeCell ref="A4:Q4"/>
    <mergeCell ref="A5:Q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activeCell="O7" sqref="O7:O11"/>
    </sheetView>
  </sheetViews>
  <sheetFormatPr defaultRowHeight="15"/>
  <cols>
    <col min="1" max="1" width="3.28515625" bestFit="1" customWidth="1"/>
    <col min="2" max="2" width="13.7109375" customWidth="1"/>
    <col min="3" max="3" width="6.7109375" customWidth="1"/>
    <col min="4" max="4" width="7.28515625" customWidth="1"/>
    <col min="5" max="5" width="12.42578125" customWidth="1"/>
    <col min="7" max="7" width="5.85546875" customWidth="1"/>
    <col min="8" max="9" width="5.28515625" customWidth="1"/>
    <col min="10" max="12" width="5.42578125" customWidth="1"/>
  </cols>
  <sheetData>
    <row r="1" spans="1:15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14.45" customHeight="1">
      <c r="A2" s="15"/>
      <c r="B2" s="88" t="s">
        <v>317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>
      <c r="A3" s="89" t="s">
        <v>319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5.75" thickBot="1">
      <c r="A4" s="90" t="s">
        <v>318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16.149999999999999" customHeight="1" thickBot="1">
      <c r="A5" s="91" t="s">
        <v>159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</row>
    <row r="6" spans="1:15" ht="63.75" thickBot="1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2" t="s">
        <v>259</v>
      </c>
      <c r="H6" s="12" t="s">
        <v>260</v>
      </c>
      <c r="I6" s="12" t="s">
        <v>261</v>
      </c>
      <c r="J6" s="12" t="s">
        <v>262</v>
      </c>
      <c r="K6" s="12" t="s">
        <v>266</v>
      </c>
      <c r="L6" s="12" t="s">
        <v>268</v>
      </c>
      <c r="M6" s="12" t="s">
        <v>263</v>
      </c>
      <c r="N6" s="13" t="s">
        <v>264</v>
      </c>
      <c r="O6" s="14" t="s">
        <v>265</v>
      </c>
    </row>
    <row r="7" spans="1:15" ht="38.25">
      <c r="A7" s="31">
        <v>1</v>
      </c>
      <c r="B7" s="36" t="s">
        <v>170</v>
      </c>
      <c r="C7" s="31" t="s">
        <v>8</v>
      </c>
      <c r="D7" s="31" t="s">
        <v>24</v>
      </c>
      <c r="E7" s="31" t="s">
        <v>171</v>
      </c>
      <c r="F7" s="37">
        <v>6</v>
      </c>
      <c r="G7" s="43">
        <v>5</v>
      </c>
      <c r="H7" s="44">
        <v>19</v>
      </c>
      <c r="I7" s="44">
        <v>2</v>
      </c>
      <c r="J7" s="44">
        <v>0</v>
      </c>
      <c r="K7" s="44">
        <v>4</v>
      </c>
      <c r="L7" s="44">
        <v>7</v>
      </c>
      <c r="M7" s="44">
        <f t="shared" ref="M7:M26" si="0">SUM(G7:L7)</f>
        <v>37</v>
      </c>
      <c r="N7" s="47">
        <f t="shared" ref="N7:N26" si="1">M7/58</f>
        <v>0.63793103448275867</v>
      </c>
      <c r="O7" s="38"/>
    </row>
    <row r="8" spans="1:15" ht="38.25">
      <c r="A8" s="35">
        <v>2</v>
      </c>
      <c r="B8" s="36" t="s">
        <v>206</v>
      </c>
      <c r="C8" s="35" t="s">
        <v>8</v>
      </c>
      <c r="D8" s="35" t="s">
        <v>13</v>
      </c>
      <c r="E8" s="35" t="s">
        <v>166</v>
      </c>
      <c r="F8" s="46" t="s">
        <v>148</v>
      </c>
      <c r="G8" s="37">
        <v>2</v>
      </c>
      <c r="H8" s="38">
        <v>9</v>
      </c>
      <c r="I8" s="38">
        <v>2</v>
      </c>
      <c r="J8" s="38">
        <v>0</v>
      </c>
      <c r="K8" s="38">
        <v>0</v>
      </c>
      <c r="L8" s="38">
        <v>0</v>
      </c>
      <c r="M8" s="44">
        <f t="shared" si="0"/>
        <v>13</v>
      </c>
      <c r="N8" s="47">
        <f t="shared" si="1"/>
        <v>0.22413793103448276</v>
      </c>
      <c r="O8" s="38"/>
    </row>
    <row r="9" spans="1:15" ht="38.25">
      <c r="A9" s="31">
        <v>3</v>
      </c>
      <c r="B9" s="31" t="s">
        <v>184</v>
      </c>
      <c r="C9" s="31" t="s">
        <v>8</v>
      </c>
      <c r="D9" s="31" t="s">
        <v>34</v>
      </c>
      <c r="E9" s="31" t="s">
        <v>185</v>
      </c>
      <c r="F9" s="37" t="s">
        <v>131</v>
      </c>
      <c r="G9" s="43">
        <v>2</v>
      </c>
      <c r="H9" s="44">
        <v>6</v>
      </c>
      <c r="I9" s="44">
        <v>1</v>
      </c>
      <c r="J9" s="44">
        <v>1</v>
      </c>
      <c r="K9" s="44">
        <v>2</v>
      </c>
      <c r="L9" s="44">
        <v>0</v>
      </c>
      <c r="M9" s="44">
        <f t="shared" si="0"/>
        <v>12</v>
      </c>
      <c r="N9" s="47">
        <f t="shared" si="1"/>
        <v>0.20689655172413793</v>
      </c>
      <c r="O9" s="38"/>
    </row>
    <row r="10" spans="1:15" ht="38.25">
      <c r="A10" s="35">
        <v>4</v>
      </c>
      <c r="B10" s="36" t="s">
        <v>174</v>
      </c>
      <c r="C10" s="31" t="s">
        <v>8</v>
      </c>
      <c r="D10" s="31" t="s">
        <v>24</v>
      </c>
      <c r="E10" s="31" t="s">
        <v>173</v>
      </c>
      <c r="F10" s="37">
        <v>7</v>
      </c>
      <c r="G10" s="43">
        <v>2</v>
      </c>
      <c r="H10" s="44">
        <v>8</v>
      </c>
      <c r="I10" s="44">
        <v>0</v>
      </c>
      <c r="J10" s="44">
        <v>0</v>
      </c>
      <c r="K10" s="44">
        <v>0</v>
      </c>
      <c r="L10" s="44">
        <v>0</v>
      </c>
      <c r="M10" s="44">
        <f t="shared" si="0"/>
        <v>10</v>
      </c>
      <c r="N10" s="47">
        <f t="shared" si="1"/>
        <v>0.17241379310344829</v>
      </c>
      <c r="O10" s="38"/>
    </row>
    <row r="11" spans="1:15" ht="51">
      <c r="A11" s="31">
        <v>5</v>
      </c>
      <c r="B11" s="34" t="s">
        <v>180</v>
      </c>
      <c r="C11" s="31" t="s">
        <v>8</v>
      </c>
      <c r="D11" s="31" t="s">
        <v>31</v>
      </c>
      <c r="E11" s="31" t="s">
        <v>181</v>
      </c>
      <c r="F11" s="37">
        <v>8</v>
      </c>
      <c r="G11" s="43">
        <v>2</v>
      </c>
      <c r="H11" s="44">
        <v>5</v>
      </c>
      <c r="I11" s="44">
        <v>0</v>
      </c>
      <c r="J11" s="44">
        <v>0</v>
      </c>
      <c r="K11" s="44">
        <v>3</v>
      </c>
      <c r="L11" s="44">
        <v>0</v>
      </c>
      <c r="M11" s="44">
        <f t="shared" si="0"/>
        <v>10</v>
      </c>
      <c r="N11" s="47">
        <f t="shared" si="1"/>
        <v>0.17241379310344829</v>
      </c>
      <c r="O11" s="38"/>
    </row>
    <row r="12" spans="1:15" ht="39">
      <c r="A12" s="35">
        <v>6</v>
      </c>
      <c r="B12" s="33" t="s">
        <v>165</v>
      </c>
      <c r="C12" s="31" t="s">
        <v>8</v>
      </c>
      <c r="D12" s="31" t="s">
        <v>13</v>
      </c>
      <c r="E12" s="31" t="s">
        <v>166</v>
      </c>
      <c r="F12" s="39" t="s">
        <v>128</v>
      </c>
      <c r="G12" s="43">
        <v>1</v>
      </c>
      <c r="H12" s="44">
        <v>5</v>
      </c>
      <c r="I12" s="44">
        <v>2</v>
      </c>
      <c r="J12" s="44">
        <v>0</v>
      </c>
      <c r="K12" s="44">
        <v>0</v>
      </c>
      <c r="L12" s="44">
        <v>0</v>
      </c>
      <c r="M12" s="44">
        <f t="shared" si="0"/>
        <v>8</v>
      </c>
      <c r="N12" s="47">
        <f t="shared" si="1"/>
        <v>0.13793103448275862</v>
      </c>
      <c r="O12" s="44"/>
    </row>
    <row r="13" spans="1:15" ht="39">
      <c r="A13" s="31">
        <v>7</v>
      </c>
      <c r="B13" s="33" t="s">
        <v>172</v>
      </c>
      <c r="C13" s="31" t="s">
        <v>8</v>
      </c>
      <c r="D13" s="31" t="s">
        <v>24</v>
      </c>
      <c r="E13" s="31" t="s">
        <v>173</v>
      </c>
      <c r="F13" s="37">
        <v>7</v>
      </c>
      <c r="G13" s="43">
        <v>2</v>
      </c>
      <c r="H13" s="44">
        <v>5</v>
      </c>
      <c r="I13" s="44">
        <v>0</v>
      </c>
      <c r="J13" s="44">
        <v>0</v>
      </c>
      <c r="K13" s="44">
        <v>0</v>
      </c>
      <c r="L13" s="44">
        <v>0</v>
      </c>
      <c r="M13" s="44">
        <f t="shared" si="0"/>
        <v>7</v>
      </c>
      <c r="N13" s="47">
        <f t="shared" si="1"/>
        <v>0.1206896551724138</v>
      </c>
      <c r="O13" s="44"/>
    </row>
    <row r="14" spans="1:15" ht="51">
      <c r="A14" s="35">
        <v>8</v>
      </c>
      <c r="B14" s="36" t="s">
        <v>183</v>
      </c>
      <c r="C14" s="31" t="s">
        <v>8</v>
      </c>
      <c r="D14" s="31" t="s">
        <v>31</v>
      </c>
      <c r="E14" s="31" t="s">
        <v>181</v>
      </c>
      <c r="F14" s="37">
        <v>7</v>
      </c>
      <c r="G14" s="43">
        <v>2</v>
      </c>
      <c r="H14" s="44">
        <v>5</v>
      </c>
      <c r="I14" s="44">
        <v>0</v>
      </c>
      <c r="J14" s="44">
        <v>0</v>
      </c>
      <c r="K14" s="44">
        <v>0</v>
      </c>
      <c r="L14" s="44">
        <v>0</v>
      </c>
      <c r="M14" s="44">
        <f t="shared" si="0"/>
        <v>7</v>
      </c>
      <c r="N14" s="47">
        <f t="shared" si="1"/>
        <v>0.1206896551724138</v>
      </c>
      <c r="O14" s="44"/>
    </row>
    <row r="15" spans="1:15" ht="38.25">
      <c r="A15" s="31">
        <v>9</v>
      </c>
      <c r="B15" s="31" t="s">
        <v>160</v>
      </c>
      <c r="C15" s="31" t="s">
        <v>8</v>
      </c>
      <c r="D15" s="31" t="s">
        <v>49</v>
      </c>
      <c r="E15" s="31" t="s">
        <v>161</v>
      </c>
      <c r="F15" s="37">
        <v>7</v>
      </c>
      <c r="G15" s="43">
        <v>2</v>
      </c>
      <c r="H15" s="44">
        <v>3</v>
      </c>
      <c r="I15" s="44">
        <v>0</v>
      </c>
      <c r="J15" s="44">
        <v>0</v>
      </c>
      <c r="K15" s="44">
        <v>0</v>
      </c>
      <c r="L15" s="44">
        <v>0</v>
      </c>
      <c r="M15" s="44">
        <f t="shared" si="0"/>
        <v>5</v>
      </c>
      <c r="N15" s="47">
        <f t="shared" si="1"/>
        <v>8.6206896551724144E-2</v>
      </c>
      <c r="O15" s="44"/>
    </row>
    <row r="16" spans="1:15" ht="38.25">
      <c r="A16" s="35">
        <v>10</v>
      </c>
      <c r="B16" s="34" t="s">
        <v>163</v>
      </c>
      <c r="C16" s="31" t="s">
        <v>8</v>
      </c>
      <c r="D16" s="31" t="s">
        <v>9</v>
      </c>
      <c r="E16" s="31" t="s">
        <v>162</v>
      </c>
      <c r="F16" s="37" t="s">
        <v>131</v>
      </c>
      <c r="G16" s="43">
        <v>1</v>
      </c>
      <c r="H16" s="44">
        <v>2</v>
      </c>
      <c r="I16" s="44">
        <v>0</v>
      </c>
      <c r="J16" s="44">
        <v>1</v>
      </c>
      <c r="K16" s="44">
        <v>0</v>
      </c>
      <c r="L16" s="44">
        <v>0</v>
      </c>
      <c r="M16" s="44">
        <f t="shared" si="0"/>
        <v>4</v>
      </c>
      <c r="N16" s="47">
        <f t="shared" si="1"/>
        <v>6.8965517241379309E-2</v>
      </c>
      <c r="O16" s="44"/>
    </row>
    <row r="17" spans="1:17" ht="38.25">
      <c r="A17" s="31">
        <v>11</v>
      </c>
      <c r="B17" s="36" t="s">
        <v>167</v>
      </c>
      <c r="C17" s="31" t="s">
        <v>8</v>
      </c>
      <c r="D17" s="31" t="s">
        <v>13</v>
      </c>
      <c r="E17" s="31" t="s">
        <v>166</v>
      </c>
      <c r="F17" s="39" t="s">
        <v>154</v>
      </c>
      <c r="G17" s="43">
        <v>1</v>
      </c>
      <c r="H17" s="44">
        <v>3</v>
      </c>
      <c r="I17" s="44">
        <v>0</v>
      </c>
      <c r="J17" s="44">
        <v>0</v>
      </c>
      <c r="K17" s="44">
        <v>0</v>
      </c>
      <c r="L17" s="44">
        <v>0</v>
      </c>
      <c r="M17" s="44">
        <f t="shared" si="0"/>
        <v>4</v>
      </c>
      <c r="N17" s="47">
        <f t="shared" si="1"/>
        <v>6.8965517241379309E-2</v>
      </c>
      <c r="O17" s="44"/>
    </row>
    <row r="18" spans="1:17" ht="38.25">
      <c r="A18" s="35">
        <v>12</v>
      </c>
      <c r="B18" s="31" t="s">
        <v>177</v>
      </c>
      <c r="C18" s="31" t="s">
        <v>8</v>
      </c>
      <c r="D18" s="31" t="s">
        <v>27</v>
      </c>
      <c r="E18" s="31" t="s">
        <v>176</v>
      </c>
      <c r="F18" s="37" t="s">
        <v>146</v>
      </c>
      <c r="G18" s="43">
        <v>3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f t="shared" si="0"/>
        <v>3</v>
      </c>
      <c r="N18" s="47">
        <f t="shared" si="1"/>
        <v>5.1724137931034482E-2</v>
      </c>
      <c r="O18" s="44"/>
    </row>
    <row r="19" spans="1:17" ht="43.15" customHeight="1">
      <c r="A19" s="31">
        <v>13</v>
      </c>
      <c r="B19" s="31" t="s">
        <v>178</v>
      </c>
      <c r="C19" s="31" t="s">
        <v>8</v>
      </c>
      <c r="D19" s="31" t="s">
        <v>27</v>
      </c>
      <c r="E19" s="31" t="s">
        <v>179</v>
      </c>
      <c r="F19" s="37" t="s">
        <v>154</v>
      </c>
      <c r="G19" s="43">
        <v>1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f t="shared" si="0"/>
        <v>1</v>
      </c>
      <c r="N19" s="47">
        <f t="shared" si="1"/>
        <v>1.7241379310344827E-2</v>
      </c>
      <c r="O19" s="44"/>
    </row>
    <row r="20" spans="1:17" ht="47.45" customHeight="1">
      <c r="A20" s="35">
        <v>14</v>
      </c>
      <c r="B20" s="31" t="s">
        <v>186</v>
      </c>
      <c r="C20" s="31" t="s">
        <v>8</v>
      </c>
      <c r="D20" s="31" t="s">
        <v>34</v>
      </c>
      <c r="E20" s="31" t="s">
        <v>185</v>
      </c>
      <c r="F20" s="37" t="s">
        <v>187</v>
      </c>
      <c r="G20" s="43">
        <v>1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f t="shared" si="0"/>
        <v>1</v>
      </c>
      <c r="N20" s="47">
        <f t="shared" si="1"/>
        <v>1.7241379310344827E-2</v>
      </c>
      <c r="O20" s="44"/>
    </row>
    <row r="21" spans="1:17" ht="38.25">
      <c r="A21" s="31">
        <v>15</v>
      </c>
      <c r="B21" s="34" t="s">
        <v>164</v>
      </c>
      <c r="C21" s="31" t="s">
        <v>8</v>
      </c>
      <c r="D21" s="31" t="s">
        <v>9</v>
      </c>
      <c r="E21" s="31" t="s">
        <v>162</v>
      </c>
      <c r="F21" s="37" t="s">
        <v>128</v>
      </c>
      <c r="G21" s="43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f t="shared" si="0"/>
        <v>0</v>
      </c>
      <c r="N21" s="47">
        <f t="shared" si="1"/>
        <v>0</v>
      </c>
      <c r="O21" s="44"/>
    </row>
    <row r="22" spans="1:17" ht="39">
      <c r="A22" s="35">
        <v>16</v>
      </c>
      <c r="B22" s="33" t="s">
        <v>168</v>
      </c>
      <c r="C22" s="31" t="s">
        <v>8</v>
      </c>
      <c r="D22" s="31" t="s">
        <v>13</v>
      </c>
      <c r="E22" s="31" t="s">
        <v>70</v>
      </c>
      <c r="F22" s="39" t="s">
        <v>169</v>
      </c>
      <c r="G22" s="43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f t="shared" si="0"/>
        <v>0</v>
      </c>
      <c r="N22" s="47">
        <f t="shared" si="1"/>
        <v>0</v>
      </c>
      <c r="O22" s="44"/>
    </row>
    <row r="23" spans="1:17" ht="38.25">
      <c r="A23" s="31">
        <v>17</v>
      </c>
      <c r="B23" s="36" t="s">
        <v>175</v>
      </c>
      <c r="C23" s="31" t="s">
        <v>8</v>
      </c>
      <c r="D23" s="31" t="s">
        <v>27</v>
      </c>
      <c r="E23" s="31" t="s">
        <v>176</v>
      </c>
      <c r="F23" s="37" t="s">
        <v>146</v>
      </c>
      <c r="G23" s="43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f t="shared" si="0"/>
        <v>0</v>
      </c>
      <c r="N23" s="47">
        <f t="shared" si="1"/>
        <v>0</v>
      </c>
      <c r="O23" s="44"/>
    </row>
    <row r="24" spans="1:17" ht="51">
      <c r="A24" s="35">
        <v>18</v>
      </c>
      <c r="B24" s="34" t="s">
        <v>182</v>
      </c>
      <c r="C24" s="31" t="s">
        <v>8</v>
      </c>
      <c r="D24" s="31" t="s">
        <v>31</v>
      </c>
      <c r="E24" s="31" t="s">
        <v>181</v>
      </c>
      <c r="F24" s="37">
        <v>6</v>
      </c>
      <c r="G24" s="43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f t="shared" si="0"/>
        <v>0</v>
      </c>
      <c r="N24" s="47">
        <f t="shared" si="1"/>
        <v>0</v>
      </c>
      <c r="O24" s="44"/>
    </row>
    <row r="25" spans="1:17" ht="38.25">
      <c r="A25" s="31">
        <v>19</v>
      </c>
      <c r="B25" s="31" t="s">
        <v>188</v>
      </c>
      <c r="C25" s="31" t="s">
        <v>8</v>
      </c>
      <c r="D25" s="31" t="s">
        <v>34</v>
      </c>
      <c r="E25" s="31" t="s">
        <v>185</v>
      </c>
      <c r="F25" s="37" t="s">
        <v>148</v>
      </c>
      <c r="G25" s="43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f t="shared" si="0"/>
        <v>0</v>
      </c>
      <c r="N25" s="47">
        <f t="shared" si="1"/>
        <v>0</v>
      </c>
      <c r="O25" s="44"/>
    </row>
    <row r="26" spans="1:17" ht="38.25">
      <c r="A26" s="35">
        <v>20</v>
      </c>
      <c r="B26" s="34" t="s">
        <v>189</v>
      </c>
      <c r="C26" s="31" t="s">
        <v>8</v>
      </c>
      <c r="D26" s="31" t="s">
        <v>40</v>
      </c>
      <c r="E26" s="31" t="s">
        <v>190</v>
      </c>
      <c r="F26" s="37" t="s">
        <v>191</v>
      </c>
      <c r="G26" s="43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f t="shared" si="0"/>
        <v>0</v>
      </c>
      <c r="N26" s="47">
        <f t="shared" si="1"/>
        <v>0</v>
      </c>
      <c r="O26" s="44"/>
      <c r="P26" s="48"/>
      <c r="Q26" s="49"/>
    </row>
    <row r="28" spans="1:17" ht="15.75">
      <c r="B28" s="41" t="s">
        <v>280</v>
      </c>
      <c r="C28" s="41"/>
      <c r="D28" s="41"/>
    </row>
    <row r="29" spans="1:17" ht="15.6" customHeight="1">
      <c r="B29" s="94" t="s">
        <v>281</v>
      </c>
      <c r="C29" s="94"/>
      <c r="D29" s="94"/>
      <c r="E29" s="94"/>
      <c r="F29" s="94"/>
      <c r="G29" s="94"/>
      <c r="H29" s="94"/>
    </row>
    <row r="30" spans="1:17" ht="15.75">
      <c r="B30" s="95" t="s">
        <v>282</v>
      </c>
      <c r="C30" s="95"/>
      <c r="D30" s="95"/>
      <c r="E30" s="95"/>
      <c r="F30" s="95"/>
      <c r="G30" s="95"/>
      <c r="H30" s="95"/>
    </row>
  </sheetData>
  <sortState ref="A5:O24">
    <sortCondition descending="1" ref="N5"/>
  </sortState>
  <mergeCells count="7">
    <mergeCell ref="B30:H30"/>
    <mergeCell ref="B29:H29"/>
    <mergeCell ref="A1:O1"/>
    <mergeCell ref="B2:O2"/>
    <mergeCell ref="A3:O3"/>
    <mergeCell ref="A4:O4"/>
    <mergeCell ref="A5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I8" sqref="I8:I10"/>
    </sheetView>
  </sheetViews>
  <sheetFormatPr defaultRowHeight="15"/>
  <cols>
    <col min="1" max="1" width="3.28515625" bestFit="1" customWidth="1"/>
    <col min="2" max="2" width="15.85546875" customWidth="1"/>
    <col min="3" max="3" width="6.5703125" customWidth="1"/>
    <col min="4" max="4" width="10.7109375" customWidth="1"/>
    <col min="5" max="5" width="13.7109375" customWidth="1"/>
    <col min="6" max="6" width="7.7109375" customWidth="1"/>
  </cols>
  <sheetData>
    <row r="1" spans="1:12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>
      <c r="A2" s="15"/>
      <c r="B2" s="88" t="s">
        <v>317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>
      <c r="A3" s="89" t="s">
        <v>319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>
      <c r="A4" s="97" t="s">
        <v>318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14.45" customHeight="1" thickBot="1"/>
    <row r="6" spans="1:12" ht="16.149999999999999" customHeight="1" thickBot="1">
      <c r="A6" s="91" t="s">
        <v>120</v>
      </c>
      <c r="B6" s="92"/>
      <c r="C6" s="92"/>
      <c r="D6" s="92"/>
      <c r="E6" s="92"/>
      <c r="F6" s="92"/>
      <c r="G6" s="92"/>
      <c r="H6" s="92"/>
      <c r="I6" s="93"/>
    </row>
    <row r="7" spans="1:12" ht="48" thickBot="1">
      <c r="A7" s="10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2" t="s">
        <v>263</v>
      </c>
      <c r="H7" s="13" t="s">
        <v>264</v>
      </c>
      <c r="I7" s="14" t="s">
        <v>265</v>
      </c>
    </row>
    <row r="8" spans="1:12" ht="38.25">
      <c r="A8" s="31">
        <v>1</v>
      </c>
      <c r="B8" s="31" t="s">
        <v>121</v>
      </c>
      <c r="C8" s="31" t="s">
        <v>8</v>
      </c>
      <c r="D8" s="31" t="s">
        <v>24</v>
      </c>
      <c r="E8" s="31" t="s">
        <v>89</v>
      </c>
      <c r="F8" s="37">
        <v>11</v>
      </c>
      <c r="G8" s="50">
        <v>47</v>
      </c>
      <c r="H8" s="71">
        <f>G8/50</f>
        <v>0.94</v>
      </c>
      <c r="I8" s="50"/>
    </row>
    <row r="9" spans="1:12" ht="38.25">
      <c r="A9" s="31">
        <v>2</v>
      </c>
      <c r="B9" s="31" t="s">
        <v>123</v>
      </c>
      <c r="C9" s="31" t="s">
        <v>8</v>
      </c>
      <c r="D9" s="31" t="s">
        <v>34</v>
      </c>
      <c r="E9" s="31" t="s">
        <v>124</v>
      </c>
      <c r="F9" s="37">
        <v>11</v>
      </c>
      <c r="G9" s="50">
        <v>44</v>
      </c>
      <c r="H9" s="71">
        <f t="shared" ref="H9:H10" si="0">G9/50</f>
        <v>0.88</v>
      </c>
      <c r="I9" s="50"/>
    </row>
    <row r="10" spans="1:12" ht="38.25">
      <c r="A10" s="31">
        <v>3</v>
      </c>
      <c r="B10" s="31" t="s">
        <v>122</v>
      </c>
      <c r="C10" s="31" t="s">
        <v>8</v>
      </c>
      <c r="D10" s="31" t="s">
        <v>31</v>
      </c>
      <c r="E10" s="31" t="s">
        <v>78</v>
      </c>
      <c r="F10" s="37">
        <v>11</v>
      </c>
      <c r="G10" s="50">
        <v>41</v>
      </c>
      <c r="H10" s="71">
        <f t="shared" si="0"/>
        <v>0.82</v>
      </c>
      <c r="I10" s="50"/>
    </row>
    <row r="11" spans="1:12" ht="38.25">
      <c r="A11" s="31">
        <v>4</v>
      </c>
      <c r="B11" s="31" t="s">
        <v>125</v>
      </c>
      <c r="C11" s="31" t="s">
        <v>8</v>
      </c>
      <c r="D11" s="31" t="s">
        <v>45</v>
      </c>
      <c r="E11" s="31" t="s">
        <v>46</v>
      </c>
      <c r="F11" s="37">
        <v>11</v>
      </c>
      <c r="G11" s="50">
        <v>38</v>
      </c>
      <c r="H11" s="71">
        <f>G11/50</f>
        <v>0.76</v>
      </c>
      <c r="I11" s="50"/>
    </row>
    <row r="13" spans="1:12" ht="15.75">
      <c r="B13" s="41" t="s">
        <v>292</v>
      </c>
      <c r="C13" s="41"/>
      <c r="D13" s="41"/>
    </row>
    <row r="14" spans="1:12" ht="15.75">
      <c r="B14" s="94" t="s">
        <v>293</v>
      </c>
      <c r="C14" s="94"/>
      <c r="D14" s="94"/>
      <c r="E14" s="94"/>
      <c r="F14" s="94"/>
      <c r="G14" s="94"/>
      <c r="H14" s="94"/>
    </row>
    <row r="15" spans="1:12" ht="15.75">
      <c r="B15" s="96" t="s">
        <v>294</v>
      </c>
      <c r="C15" s="96"/>
      <c r="D15" s="96"/>
      <c r="E15" s="96"/>
      <c r="F15" s="96"/>
      <c r="G15" s="96"/>
      <c r="H15" s="96"/>
    </row>
  </sheetData>
  <sortState ref="A5:I8">
    <sortCondition descending="1" ref="G5"/>
  </sortState>
  <mergeCells count="7">
    <mergeCell ref="A6:I6"/>
    <mergeCell ref="B14:H14"/>
    <mergeCell ref="B15:H15"/>
    <mergeCell ref="A1:L1"/>
    <mergeCell ref="B2:L2"/>
    <mergeCell ref="A3:L3"/>
    <mergeCell ref="A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0"/>
  <sheetViews>
    <sheetView topLeftCell="A4" workbookViewId="0">
      <selection activeCell="N8" sqref="N8:N10"/>
    </sheetView>
  </sheetViews>
  <sheetFormatPr defaultRowHeight="15"/>
  <cols>
    <col min="1" max="1" width="3.28515625" bestFit="1" customWidth="1"/>
    <col min="2" max="2" width="13.7109375" customWidth="1"/>
    <col min="3" max="3" width="6.42578125" bestFit="1" customWidth="1"/>
    <col min="4" max="4" width="9.140625" bestFit="1" customWidth="1"/>
    <col min="5" max="5" width="14.85546875" customWidth="1"/>
    <col min="6" max="6" width="7" bestFit="1" customWidth="1"/>
    <col min="7" max="11" width="4.28515625" bestFit="1" customWidth="1"/>
  </cols>
  <sheetData>
    <row r="1" spans="1:14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14.45" customHeight="1">
      <c r="A2" s="15"/>
      <c r="B2" s="88" t="s">
        <v>321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>
      <c r="A3" s="89" t="s">
        <v>319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>
      <c r="A4" s="97" t="s">
        <v>318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15.75" thickBot="1"/>
    <row r="6" spans="1:14" ht="16.149999999999999" customHeight="1" thickBot="1">
      <c r="A6" s="91" t="s">
        <v>100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</row>
    <row r="7" spans="1:14" ht="48" thickBot="1">
      <c r="A7" s="10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2" t="s">
        <v>259</v>
      </c>
      <c r="H7" s="12" t="s">
        <v>260</v>
      </c>
      <c r="I7" s="12" t="s">
        <v>261</v>
      </c>
      <c r="J7" s="12" t="s">
        <v>262</v>
      </c>
      <c r="K7" s="12" t="s">
        <v>266</v>
      </c>
      <c r="L7" s="12" t="s">
        <v>263</v>
      </c>
      <c r="M7" s="13" t="s">
        <v>264</v>
      </c>
      <c r="N7" s="14" t="s">
        <v>265</v>
      </c>
    </row>
    <row r="8" spans="1:14" ht="38.25">
      <c r="A8" s="37">
        <v>1</v>
      </c>
      <c r="B8" s="31" t="s">
        <v>101</v>
      </c>
      <c r="C8" s="31" t="s">
        <v>8</v>
      </c>
      <c r="D8" s="31" t="s">
        <v>49</v>
      </c>
      <c r="E8" s="31" t="s">
        <v>102</v>
      </c>
      <c r="F8" s="37">
        <v>10</v>
      </c>
      <c r="G8" s="72">
        <v>8</v>
      </c>
      <c r="H8" s="50">
        <v>8</v>
      </c>
      <c r="I8" s="50">
        <v>8</v>
      </c>
      <c r="J8" s="50">
        <v>8</v>
      </c>
      <c r="K8" s="50">
        <v>8</v>
      </c>
      <c r="L8" s="50">
        <f t="shared" ref="L8:L16" si="0">SUM(G8:K8)</f>
        <v>40</v>
      </c>
      <c r="M8" s="71">
        <f t="shared" ref="M8:M16" si="1">L8/50</f>
        <v>0.8</v>
      </c>
      <c r="N8" s="50"/>
    </row>
    <row r="9" spans="1:14" ht="38.25">
      <c r="A9" s="37">
        <v>2</v>
      </c>
      <c r="B9" s="31" t="s">
        <v>106</v>
      </c>
      <c r="C9" s="31" t="s">
        <v>8</v>
      </c>
      <c r="D9" s="31" t="s">
        <v>24</v>
      </c>
      <c r="E9" s="31" t="s">
        <v>107</v>
      </c>
      <c r="F9" s="37">
        <v>10</v>
      </c>
      <c r="G9" s="72">
        <v>8</v>
      </c>
      <c r="H9" s="50">
        <v>6</v>
      </c>
      <c r="I9" s="50">
        <v>8</v>
      </c>
      <c r="J9" s="50">
        <v>6</v>
      </c>
      <c r="K9" s="50">
        <v>6</v>
      </c>
      <c r="L9" s="50">
        <f t="shared" si="0"/>
        <v>34</v>
      </c>
      <c r="M9" s="71">
        <f t="shared" si="1"/>
        <v>0.68</v>
      </c>
      <c r="N9" s="50"/>
    </row>
    <row r="10" spans="1:14" ht="38.25">
      <c r="A10" s="37">
        <v>3</v>
      </c>
      <c r="B10" s="31" t="s">
        <v>104</v>
      </c>
      <c r="C10" s="31" t="s">
        <v>8</v>
      </c>
      <c r="D10" s="31" t="s">
        <v>20</v>
      </c>
      <c r="E10" s="31" t="s">
        <v>105</v>
      </c>
      <c r="F10" s="37">
        <v>10</v>
      </c>
      <c r="G10" s="72">
        <v>8</v>
      </c>
      <c r="H10" s="50">
        <v>6</v>
      </c>
      <c r="I10" s="50">
        <v>6</v>
      </c>
      <c r="J10" s="50">
        <v>6</v>
      </c>
      <c r="K10" s="50">
        <v>6</v>
      </c>
      <c r="L10" s="50">
        <f t="shared" si="0"/>
        <v>32</v>
      </c>
      <c r="M10" s="71">
        <f t="shared" si="1"/>
        <v>0.64</v>
      </c>
      <c r="N10" s="50"/>
    </row>
    <row r="11" spans="1:14" ht="38.25">
      <c r="A11" s="37">
        <v>4</v>
      </c>
      <c r="B11" s="31" t="s">
        <v>118</v>
      </c>
      <c r="C11" s="31" t="s">
        <v>8</v>
      </c>
      <c r="D11" s="31" t="s">
        <v>45</v>
      </c>
      <c r="E11" s="31" t="s">
        <v>119</v>
      </c>
      <c r="F11" s="37">
        <v>10</v>
      </c>
      <c r="G11" s="72">
        <v>4</v>
      </c>
      <c r="H11" s="50">
        <v>3</v>
      </c>
      <c r="I11" s="50">
        <v>3</v>
      </c>
      <c r="J11" s="50">
        <v>0</v>
      </c>
      <c r="K11" s="50">
        <v>0</v>
      </c>
      <c r="L11" s="50">
        <f t="shared" si="0"/>
        <v>10</v>
      </c>
      <c r="M11" s="71">
        <f t="shared" si="1"/>
        <v>0.2</v>
      </c>
      <c r="N11" s="50"/>
    </row>
    <row r="12" spans="1:14" ht="38.25">
      <c r="A12" s="37">
        <v>5</v>
      </c>
      <c r="B12" s="31" t="s">
        <v>110</v>
      </c>
      <c r="C12" s="31" t="s">
        <v>8</v>
      </c>
      <c r="D12" s="31" t="s">
        <v>31</v>
      </c>
      <c r="E12" s="31" t="s">
        <v>111</v>
      </c>
      <c r="F12" s="37">
        <v>10</v>
      </c>
      <c r="G12" s="72">
        <v>4</v>
      </c>
      <c r="H12" s="50">
        <v>4</v>
      </c>
      <c r="I12" s="50">
        <v>0</v>
      </c>
      <c r="J12" s="50">
        <v>0</v>
      </c>
      <c r="K12" s="50">
        <v>0</v>
      </c>
      <c r="L12" s="50">
        <f t="shared" si="0"/>
        <v>8</v>
      </c>
      <c r="M12" s="71">
        <f t="shared" si="1"/>
        <v>0.16</v>
      </c>
      <c r="N12" s="50"/>
    </row>
    <row r="13" spans="1:14" ht="38.25">
      <c r="A13" s="37">
        <v>6</v>
      </c>
      <c r="B13" s="34" t="s">
        <v>116</v>
      </c>
      <c r="C13" s="31" t="s">
        <v>8</v>
      </c>
      <c r="D13" s="31" t="s">
        <v>40</v>
      </c>
      <c r="E13" s="31" t="s">
        <v>117</v>
      </c>
      <c r="F13" s="37">
        <v>10</v>
      </c>
      <c r="G13" s="72">
        <v>4</v>
      </c>
      <c r="H13" s="50">
        <v>3</v>
      </c>
      <c r="I13" s="50">
        <v>0</v>
      </c>
      <c r="J13" s="50">
        <v>0</v>
      </c>
      <c r="K13" s="50">
        <v>0</v>
      </c>
      <c r="L13" s="50">
        <f t="shared" si="0"/>
        <v>7</v>
      </c>
      <c r="M13" s="71">
        <f t="shared" si="1"/>
        <v>0.14000000000000001</v>
      </c>
      <c r="N13" s="50"/>
    </row>
    <row r="14" spans="1:14" ht="38.25">
      <c r="A14" s="37">
        <v>7</v>
      </c>
      <c r="B14" s="31" t="s">
        <v>112</v>
      </c>
      <c r="C14" s="31" t="s">
        <v>8</v>
      </c>
      <c r="D14" s="31" t="s">
        <v>34</v>
      </c>
      <c r="E14" s="31" t="s">
        <v>113</v>
      </c>
      <c r="F14" s="37">
        <v>10</v>
      </c>
      <c r="G14" s="72">
        <v>3</v>
      </c>
      <c r="H14" s="50">
        <v>3</v>
      </c>
      <c r="I14" s="50">
        <v>0</v>
      </c>
      <c r="J14" s="50">
        <v>0</v>
      </c>
      <c r="K14" s="50">
        <v>0</v>
      </c>
      <c r="L14" s="50">
        <f t="shared" si="0"/>
        <v>6</v>
      </c>
      <c r="M14" s="71">
        <f t="shared" si="1"/>
        <v>0.12</v>
      </c>
      <c r="N14" s="50"/>
    </row>
    <row r="15" spans="1:14" ht="38.25">
      <c r="A15" s="37">
        <v>8</v>
      </c>
      <c r="B15" s="31" t="s">
        <v>108</v>
      </c>
      <c r="C15" s="31" t="s">
        <v>8</v>
      </c>
      <c r="D15" s="31" t="s">
        <v>27</v>
      </c>
      <c r="E15" s="31" t="s">
        <v>109</v>
      </c>
      <c r="F15" s="37">
        <v>10</v>
      </c>
      <c r="G15" s="72">
        <v>0</v>
      </c>
      <c r="H15" s="50">
        <v>0</v>
      </c>
      <c r="I15" s="50">
        <v>0</v>
      </c>
      <c r="J15" s="50">
        <v>0</v>
      </c>
      <c r="K15" s="50">
        <v>0</v>
      </c>
      <c r="L15" s="50">
        <f t="shared" si="0"/>
        <v>0</v>
      </c>
      <c r="M15" s="71">
        <f t="shared" si="1"/>
        <v>0</v>
      </c>
      <c r="N15" s="50"/>
    </row>
    <row r="16" spans="1:14" ht="38.25">
      <c r="A16" s="37">
        <v>9</v>
      </c>
      <c r="B16" s="34" t="s">
        <v>115</v>
      </c>
      <c r="C16" s="31" t="s">
        <v>8</v>
      </c>
      <c r="D16" s="31" t="s">
        <v>37</v>
      </c>
      <c r="E16" s="31" t="s">
        <v>114</v>
      </c>
      <c r="F16" s="37">
        <v>10</v>
      </c>
      <c r="G16" s="72">
        <v>0</v>
      </c>
      <c r="H16" s="50">
        <v>0</v>
      </c>
      <c r="I16" s="50">
        <v>0</v>
      </c>
      <c r="J16" s="50">
        <v>0</v>
      </c>
      <c r="K16" s="50">
        <v>0</v>
      </c>
      <c r="L16" s="50">
        <f t="shared" si="0"/>
        <v>0</v>
      </c>
      <c r="M16" s="71">
        <f t="shared" si="1"/>
        <v>0</v>
      </c>
      <c r="N16" s="50"/>
    </row>
    <row r="18" spans="2:8" ht="15.75">
      <c r="B18" s="41" t="s">
        <v>295</v>
      </c>
      <c r="C18" s="41"/>
      <c r="D18" s="41"/>
    </row>
    <row r="19" spans="2:8" ht="15.75">
      <c r="B19" s="94" t="s">
        <v>296</v>
      </c>
      <c r="C19" s="94"/>
      <c r="D19" s="94"/>
      <c r="E19" s="94"/>
      <c r="F19" s="94"/>
      <c r="G19" s="94"/>
      <c r="H19" s="94"/>
    </row>
    <row r="20" spans="2:8" ht="15.75">
      <c r="B20" s="96" t="s">
        <v>297</v>
      </c>
      <c r="C20" s="96"/>
      <c r="D20" s="96"/>
      <c r="E20" s="96"/>
      <c r="F20" s="96"/>
      <c r="G20" s="96"/>
      <c r="H20" s="96"/>
    </row>
  </sheetData>
  <sortState ref="A5:N13">
    <sortCondition descending="1" ref="M5"/>
  </sortState>
  <mergeCells count="7">
    <mergeCell ref="A1:N1"/>
    <mergeCell ref="A6:N6"/>
    <mergeCell ref="B19:H19"/>
    <mergeCell ref="B20:H20"/>
    <mergeCell ref="B2:N2"/>
    <mergeCell ref="A3:N3"/>
    <mergeCell ref="A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I8" sqref="I8:I11"/>
    </sheetView>
  </sheetViews>
  <sheetFormatPr defaultRowHeight="15"/>
  <cols>
    <col min="1" max="1" width="3.28515625" bestFit="1" customWidth="1"/>
    <col min="2" max="2" width="16" customWidth="1"/>
    <col min="3" max="3" width="6.42578125" bestFit="1" customWidth="1"/>
    <col min="4" max="5" width="12.5703125" customWidth="1"/>
    <col min="6" max="6" width="7" bestFit="1" customWidth="1"/>
  </cols>
  <sheetData>
    <row r="1" spans="1:14">
      <c r="A1" s="87" t="s">
        <v>316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>
      <c r="A2" s="15"/>
      <c r="B2" s="88" t="s">
        <v>322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>
      <c r="A3" s="89" t="s">
        <v>319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>
      <c r="A4" s="97" t="s">
        <v>318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6" spans="1:14" ht="16.149999999999999" customHeight="1">
      <c r="A6" s="98" t="s">
        <v>81</v>
      </c>
      <c r="B6" s="98"/>
      <c r="C6" s="98"/>
      <c r="D6" s="98"/>
      <c r="E6" s="98"/>
      <c r="F6" s="98"/>
      <c r="G6" s="98"/>
      <c r="H6" s="98"/>
      <c r="I6" s="98"/>
    </row>
    <row r="7" spans="1:14" ht="32.25" thickBot="1">
      <c r="A7" s="20" t="s">
        <v>0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2" t="s">
        <v>263</v>
      </c>
      <c r="H7" s="23" t="s">
        <v>264</v>
      </c>
      <c r="I7" s="24" t="s">
        <v>265</v>
      </c>
    </row>
    <row r="8" spans="1:14" ht="38.25">
      <c r="A8" s="1">
        <v>1</v>
      </c>
      <c r="B8" s="73" t="s">
        <v>96</v>
      </c>
      <c r="C8" s="73" t="s">
        <v>8</v>
      </c>
      <c r="D8" s="73" t="s">
        <v>40</v>
      </c>
      <c r="E8" s="73" t="s">
        <v>97</v>
      </c>
      <c r="F8" s="37">
        <v>9</v>
      </c>
      <c r="G8" s="67">
        <v>42</v>
      </c>
      <c r="H8" s="74">
        <f t="shared" ref="H8:H16" si="0">G8/50</f>
        <v>0.84</v>
      </c>
      <c r="I8" s="38"/>
    </row>
    <row r="9" spans="1:14" ht="38.25">
      <c r="A9" s="1">
        <v>2</v>
      </c>
      <c r="B9" s="73" t="s">
        <v>88</v>
      </c>
      <c r="C9" s="73" t="s">
        <v>8</v>
      </c>
      <c r="D9" s="73" t="s">
        <v>24</v>
      </c>
      <c r="E9" s="73" t="s">
        <v>89</v>
      </c>
      <c r="F9" s="37">
        <v>9</v>
      </c>
      <c r="G9" s="67">
        <v>40</v>
      </c>
      <c r="H9" s="74">
        <f t="shared" si="0"/>
        <v>0.8</v>
      </c>
      <c r="I9" s="38"/>
    </row>
    <row r="10" spans="1:14" ht="38.25">
      <c r="A10" s="1">
        <v>3</v>
      </c>
      <c r="B10" s="73" t="s">
        <v>82</v>
      </c>
      <c r="C10" s="73" t="s">
        <v>8</v>
      </c>
      <c r="D10" s="73" t="s">
        <v>9</v>
      </c>
      <c r="E10" s="73" t="s">
        <v>83</v>
      </c>
      <c r="F10" s="37" t="s">
        <v>84</v>
      </c>
      <c r="G10" s="67">
        <v>38</v>
      </c>
      <c r="H10" s="74">
        <f t="shared" si="0"/>
        <v>0.76</v>
      </c>
      <c r="I10" s="38"/>
    </row>
    <row r="11" spans="1:14" ht="38.25">
      <c r="A11" s="1">
        <v>4</v>
      </c>
      <c r="B11" s="73" t="s">
        <v>86</v>
      </c>
      <c r="C11" s="73" t="s">
        <v>8</v>
      </c>
      <c r="D11" s="73" t="s">
        <v>20</v>
      </c>
      <c r="E11" s="73" t="s">
        <v>87</v>
      </c>
      <c r="F11" s="37">
        <v>9</v>
      </c>
      <c r="G11" s="67">
        <v>38</v>
      </c>
      <c r="H11" s="74">
        <f t="shared" si="0"/>
        <v>0.76</v>
      </c>
      <c r="I11" s="38"/>
    </row>
    <row r="12" spans="1:14" ht="25.5">
      <c r="A12" s="1">
        <v>5</v>
      </c>
      <c r="B12" s="73" t="s">
        <v>91</v>
      </c>
      <c r="C12" s="73" t="s">
        <v>8</v>
      </c>
      <c r="D12" s="73" t="s">
        <v>31</v>
      </c>
      <c r="E12" s="73" t="s">
        <v>78</v>
      </c>
      <c r="F12" s="37">
        <v>9</v>
      </c>
      <c r="G12" s="67">
        <v>34</v>
      </c>
      <c r="H12" s="74">
        <f t="shared" si="0"/>
        <v>0.68</v>
      </c>
      <c r="I12" s="38"/>
    </row>
    <row r="13" spans="1:14" ht="51">
      <c r="A13" s="1">
        <v>6</v>
      </c>
      <c r="B13" s="73" t="s">
        <v>98</v>
      </c>
      <c r="C13" s="73" t="s">
        <v>8</v>
      </c>
      <c r="D13" s="73" t="s">
        <v>45</v>
      </c>
      <c r="E13" s="73" t="s">
        <v>99</v>
      </c>
      <c r="F13" s="37">
        <v>9</v>
      </c>
      <c r="G13" s="67">
        <v>33</v>
      </c>
      <c r="H13" s="74">
        <f t="shared" si="0"/>
        <v>0.66</v>
      </c>
      <c r="I13" s="38"/>
    </row>
    <row r="14" spans="1:14" ht="38.25">
      <c r="A14" s="1">
        <v>7</v>
      </c>
      <c r="B14" s="73" t="s">
        <v>85</v>
      </c>
      <c r="C14" s="73" t="s">
        <v>8</v>
      </c>
      <c r="D14" s="73" t="s">
        <v>17</v>
      </c>
      <c r="E14" s="73" t="s">
        <v>52</v>
      </c>
      <c r="F14" s="37">
        <v>9</v>
      </c>
      <c r="G14" s="67">
        <v>26</v>
      </c>
      <c r="H14" s="74">
        <f t="shared" si="0"/>
        <v>0.52</v>
      </c>
      <c r="I14" s="38"/>
    </row>
    <row r="15" spans="1:14" ht="38.25">
      <c r="A15" s="1">
        <v>8</v>
      </c>
      <c r="B15" s="73" t="s">
        <v>94</v>
      </c>
      <c r="C15" s="73" t="s">
        <v>8</v>
      </c>
      <c r="D15" s="73" t="s">
        <v>37</v>
      </c>
      <c r="E15" s="73" t="s">
        <v>95</v>
      </c>
      <c r="F15" s="37">
        <v>9</v>
      </c>
      <c r="G15" s="67">
        <v>9</v>
      </c>
      <c r="H15" s="74">
        <f t="shared" si="0"/>
        <v>0.18</v>
      </c>
      <c r="I15" s="38"/>
    </row>
    <row r="16" spans="1:14" ht="38.25">
      <c r="A16" s="1">
        <v>9</v>
      </c>
      <c r="B16" s="73" t="s">
        <v>92</v>
      </c>
      <c r="C16" s="73" t="s">
        <v>8</v>
      </c>
      <c r="D16" s="73" t="s">
        <v>34</v>
      </c>
      <c r="E16" s="73" t="s">
        <v>93</v>
      </c>
      <c r="F16" s="37">
        <v>9</v>
      </c>
      <c r="G16" s="67">
        <v>0</v>
      </c>
      <c r="H16" s="74">
        <f t="shared" si="0"/>
        <v>0</v>
      </c>
      <c r="I16" s="38"/>
    </row>
    <row r="18" spans="2:8" ht="15.75">
      <c r="B18" s="41" t="s">
        <v>298</v>
      </c>
      <c r="C18" s="41"/>
      <c r="D18" s="41"/>
    </row>
    <row r="19" spans="2:8" ht="15.75">
      <c r="B19" s="94" t="s">
        <v>299</v>
      </c>
      <c r="C19" s="94"/>
      <c r="D19" s="94"/>
      <c r="E19" s="94"/>
      <c r="F19" s="94"/>
      <c r="G19" s="94"/>
      <c r="H19" s="94"/>
    </row>
    <row r="20" spans="2:8" ht="15.75">
      <c r="B20" s="96" t="s">
        <v>300</v>
      </c>
      <c r="C20" s="96"/>
      <c r="D20" s="96"/>
      <c r="E20" s="96"/>
      <c r="F20" s="96"/>
      <c r="G20" s="96"/>
      <c r="H20" s="96"/>
    </row>
  </sheetData>
  <sortState ref="A5:I13">
    <sortCondition descending="1" ref="H5"/>
  </sortState>
  <mergeCells count="7">
    <mergeCell ref="A6:I6"/>
    <mergeCell ref="B19:H19"/>
    <mergeCell ref="B20:H20"/>
    <mergeCell ref="A1:N1"/>
    <mergeCell ref="B2:N2"/>
    <mergeCell ref="A3:N3"/>
    <mergeCell ref="A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Калм. яз. с этнок. комп.</vt:lpstr>
      <vt:lpstr>Исп. эп. Джангар от 10 лет</vt:lpstr>
      <vt:lpstr>Знатоки эпоса Джангр 7-9 кл.</vt:lpstr>
      <vt:lpstr>ОБК 5 кл.</vt:lpstr>
      <vt:lpstr>ИКРК 9-11 кл.</vt:lpstr>
      <vt:lpstr>ИКРК 6-8 кл.</vt:lpstr>
      <vt:lpstr>Калм. литература 11 кл.</vt:lpstr>
      <vt:lpstr>Калм. литература 10 кл.</vt:lpstr>
      <vt:lpstr>Калм. литература 9 кл.</vt:lpstr>
      <vt:lpstr>Тодо бичг 1</vt:lpstr>
      <vt:lpstr>Тодо бичг 2</vt:lpstr>
      <vt:lpstr>Тодо бичг 3</vt:lpstr>
      <vt:lpstr>Калм. яз. 3-4 кл. нетитульн.</vt:lpstr>
      <vt:lpstr>Калм. яз. 5-6 кл. нетитульн.</vt:lpstr>
      <vt:lpstr>'Калм. яз. с этнок. комп.'!_GoBack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inf-adm</dc:creator>
  <cp:lastModifiedBy>Lenovo</cp:lastModifiedBy>
  <dcterms:created xsi:type="dcterms:W3CDTF">2021-02-18T09:41:58Z</dcterms:created>
  <dcterms:modified xsi:type="dcterms:W3CDTF">2021-02-20T13:45:13Z</dcterms:modified>
</cp:coreProperties>
</file>