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25" windowWidth="14805" windowHeight="7890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25725"/>
</workbook>
</file>

<file path=xl/calcChain.xml><?xml version="1.0" encoding="utf-8"?>
<calcChain xmlns="http://schemas.openxmlformats.org/spreadsheetml/2006/main">
  <c r="N11" i="5"/>
  <c r="N9"/>
  <c r="N8"/>
  <c r="N7"/>
  <c r="N7" i="4"/>
  <c r="N8" i="3"/>
  <c r="N7"/>
  <c r="N19" i="2"/>
  <c r="N7"/>
  <c r="N16"/>
  <c r="N20"/>
  <c r="N8"/>
  <c r="N11"/>
  <c r="N17"/>
  <c r="M26" i="1"/>
  <c r="N26" s="1"/>
  <c r="M24"/>
  <c r="N24" s="1"/>
  <c r="M18"/>
  <c r="N18" s="1"/>
  <c r="M20"/>
  <c r="N20" s="1"/>
  <c r="M14"/>
  <c r="N14" s="1"/>
  <c r="M25"/>
  <c r="N25" s="1"/>
  <c r="M27"/>
  <c r="N27" s="1"/>
  <c r="M23"/>
  <c r="N23" s="1"/>
  <c r="M21"/>
  <c r="N21" s="1"/>
  <c r="M12"/>
  <c r="N12" s="1"/>
  <c r="M11"/>
  <c r="N11" s="1"/>
  <c r="M15"/>
  <c r="N15" s="1"/>
  <c r="M16"/>
  <c r="N16" s="1"/>
  <c r="M9"/>
  <c r="N9" s="1"/>
  <c r="M8"/>
  <c r="N8" s="1"/>
  <c r="M10"/>
  <c r="N10" s="1"/>
  <c r="M19"/>
  <c r="N19" s="1"/>
  <c r="M28"/>
  <c r="N28" s="1"/>
  <c r="M31"/>
  <c r="N31" s="1"/>
  <c r="M30"/>
  <c r="N30" s="1"/>
  <c r="M22"/>
  <c r="N22" s="1"/>
  <c r="M29"/>
  <c r="N29" s="1"/>
  <c r="M17"/>
  <c r="N17" s="1"/>
  <c r="M13"/>
  <c r="N13" s="1"/>
  <c r="M18" i="2"/>
  <c r="N18" s="1"/>
  <c r="M19"/>
  <c r="M7"/>
  <c r="M9"/>
  <c r="N9" s="1"/>
  <c r="M12"/>
  <c r="N12" s="1"/>
  <c r="M16"/>
  <c r="M20"/>
  <c r="M15"/>
  <c r="N15" s="1"/>
  <c r="M10"/>
  <c r="N10" s="1"/>
  <c r="M8"/>
  <c r="M11"/>
  <c r="M14"/>
  <c r="N14" s="1"/>
  <c r="M13"/>
  <c r="N13" s="1"/>
  <c r="M17"/>
  <c r="M9" i="3"/>
  <c r="N9" s="1"/>
  <c r="M8"/>
  <c r="M10"/>
  <c r="N10" s="1"/>
  <c r="M12"/>
  <c r="N12" s="1"/>
  <c r="M11"/>
  <c r="N11" s="1"/>
  <c r="M7"/>
  <c r="M9" i="4"/>
  <c r="N9" s="1"/>
  <c r="M12"/>
  <c r="N12" s="1"/>
  <c r="M8"/>
  <c r="N8" s="1"/>
  <c r="M7"/>
  <c r="M10"/>
  <c r="N10" s="1"/>
  <c r="M11"/>
  <c r="N11" s="1"/>
  <c r="M11" i="5"/>
  <c r="M9"/>
  <c r="M10"/>
  <c r="N10" s="1"/>
  <c r="M8"/>
  <c r="M7"/>
</calcChain>
</file>

<file path=xl/sharedStrings.xml><?xml version="1.0" encoding="utf-8"?>
<sst xmlns="http://schemas.openxmlformats.org/spreadsheetml/2006/main" count="484" uniqueCount="216">
  <si>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</si>
  <si>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</si>
  <si>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</si>
  <si>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</si>
  <si>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</si>
  <si>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</si>
  <si>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</si>
  <si>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</si>
  <si>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</si>
  <si>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ФИО наставника</t>
  </si>
  <si>
    <t>задания</t>
  </si>
  <si>
    <t>всего баллов</t>
  </si>
  <si>
    <t>% выполнения задания</t>
  </si>
  <si>
    <t xml:space="preserve"> Никита </t>
  </si>
  <si>
    <t>муж</t>
  </si>
  <si>
    <t xml:space="preserve"> Данир </t>
  </si>
  <si>
    <t>Азыдов</t>
  </si>
  <si>
    <t xml:space="preserve"> Александр </t>
  </si>
  <si>
    <t xml:space="preserve"> Арсланович</t>
  </si>
  <si>
    <t>10.12.2008</t>
  </si>
  <si>
    <t xml:space="preserve">Сапичев </t>
  </si>
  <si>
    <t xml:space="preserve"> Кирилл</t>
  </si>
  <si>
    <t>01.02.2008</t>
  </si>
  <si>
    <t>Урубжуров</t>
  </si>
  <si>
    <t xml:space="preserve"> Баир </t>
  </si>
  <si>
    <t xml:space="preserve"> Харисович</t>
  </si>
  <si>
    <t>10.10.2008</t>
  </si>
  <si>
    <t xml:space="preserve">Таранов </t>
  </si>
  <si>
    <t xml:space="preserve"> Николай </t>
  </si>
  <si>
    <t xml:space="preserve"> Владимирович</t>
  </si>
  <si>
    <t xml:space="preserve">Кекшаев </t>
  </si>
  <si>
    <t xml:space="preserve"> Алтман </t>
  </si>
  <si>
    <t xml:space="preserve"> Зулаевич</t>
  </si>
  <si>
    <t xml:space="preserve">Очиров </t>
  </si>
  <si>
    <t xml:space="preserve"> Саналович</t>
  </si>
  <si>
    <t xml:space="preserve"> Артем </t>
  </si>
  <si>
    <t xml:space="preserve"> Андреевич</t>
  </si>
  <si>
    <t xml:space="preserve"> Мингиянович</t>
  </si>
  <si>
    <t xml:space="preserve">Наумчик </t>
  </si>
  <si>
    <t xml:space="preserve"> Дмитрий</t>
  </si>
  <si>
    <t>08.09.2008г.</t>
  </si>
  <si>
    <t xml:space="preserve">Манджиев </t>
  </si>
  <si>
    <t xml:space="preserve"> Сергей</t>
  </si>
  <si>
    <t xml:space="preserve"> Александрович</t>
  </si>
  <si>
    <t>22.01.2009г.</t>
  </si>
  <si>
    <t>Бериков</t>
  </si>
  <si>
    <t xml:space="preserve"> Очир</t>
  </si>
  <si>
    <t xml:space="preserve"> Гаряевич</t>
  </si>
  <si>
    <t xml:space="preserve">Санджилов </t>
  </si>
  <si>
    <t xml:space="preserve"> Саврович</t>
  </si>
  <si>
    <t xml:space="preserve">Урубжуров </t>
  </si>
  <si>
    <t xml:space="preserve"> Санан </t>
  </si>
  <si>
    <t xml:space="preserve"> Дорджиевич</t>
  </si>
  <si>
    <t>Ткачев</t>
  </si>
  <si>
    <t xml:space="preserve"> Кирилл </t>
  </si>
  <si>
    <t xml:space="preserve">Шатуренов </t>
  </si>
  <si>
    <t xml:space="preserve"> Церенович</t>
  </si>
  <si>
    <t xml:space="preserve">Бадмаев </t>
  </si>
  <si>
    <t xml:space="preserve"> Эсен </t>
  </si>
  <si>
    <t xml:space="preserve"> Сангаджи-Горяевич</t>
  </si>
  <si>
    <t xml:space="preserve">Чакаев </t>
  </si>
  <si>
    <t xml:space="preserve"> Наранович</t>
  </si>
  <si>
    <t xml:space="preserve"> Аршан </t>
  </si>
  <si>
    <t xml:space="preserve"> Дмитриевич</t>
  </si>
  <si>
    <t xml:space="preserve">Эрдниев </t>
  </si>
  <si>
    <t xml:space="preserve"> Сангаджиевич</t>
  </si>
  <si>
    <t>Бевеликов</t>
  </si>
  <si>
    <t xml:space="preserve">Сангаджиев </t>
  </si>
  <si>
    <t xml:space="preserve"> Алдар </t>
  </si>
  <si>
    <t xml:space="preserve"> Викторович</t>
  </si>
  <si>
    <t xml:space="preserve">Усунцинов </t>
  </si>
  <si>
    <t xml:space="preserve"> Евгеньевич</t>
  </si>
  <si>
    <t xml:space="preserve">Джаванов </t>
  </si>
  <si>
    <t xml:space="preserve"> Алексей </t>
  </si>
  <si>
    <t xml:space="preserve"> Павлович</t>
  </si>
  <si>
    <t xml:space="preserve">Хулхачиева </t>
  </si>
  <si>
    <t xml:space="preserve"> Аюка </t>
  </si>
  <si>
    <t xml:space="preserve"> Бадиевич</t>
  </si>
  <si>
    <t xml:space="preserve">Барлыков </t>
  </si>
  <si>
    <t xml:space="preserve"> Михаил</t>
  </si>
  <si>
    <t xml:space="preserve"> Алексеевич</t>
  </si>
  <si>
    <t>Санджиев</t>
  </si>
  <si>
    <t xml:space="preserve"> Джалсан </t>
  </si>
  <si>
    <t xml:space="preserve"> Арслангович</t>
  </si>
  <si>
    <t>8.08.200</t>
  </si>
  <si>
    <t xml:space="preserve">Горяев </t>
  </si>
  <si>
    <t xml:space="preserve"> Дондыкович</t>
  </si>
  <si>
    <t>Иманов Авиль - Каир Абдулович</t>
  </si>
  <si>
    <t>Цеденов Сергей Владимирович</t>
  </si>
  <si>
    <t>Кравцов Ростислав Юрьевич</t>
  </si>
  <si>
    <t>Мукабенов Николай Борисович</t>
  </si>
  <si>
    <t>Дорджиев Санал Наранович</t>
  </si>
  <si>
    <t>Балдаев Баатр Самбаевич</t>
  </si>
  <si>
    <t>Отханов Арслан Ильич</t>
  </si>
  <si>
    <t>Катаев Вячеслав Горяевич</t>
  </si>
  <si>
    <t>Бембеев Джангар Петрович</t>
  </si>
  <si>
    <t xml:space="preserve">Барыков </t>
  </si>
  <si>
    <t>09.07.2007</t>
  </si>
  <si>
    <t xml:space="preserve">Хегай </t>
  </si>
  <si>
    <t xml:space="preserve"> Сергей </t>
  </si>
  <si>
    <t xml:space="preserve"> Олегович</t>
  </si>
  <si>
    <t xml:space="preserve">Ванькаев </t>
  </si>
  <si>
    <t xml:space="preserve"> Намсыр </t>
  </si>
  <si>
    <t xml:space="preserve"> Манджиевич</t>
  </si>
  <si>
    <t xml:space="preserve">Шкумат </t>
  </si>
  <si>
    <t xml:space="preserve"> Родион</t>
  </si>
  <si>
    <t xml:space="preserve"> Сергеевич </t>
  </si>
  <si>
    <t xml:space="preserve"> Санджи</t>
  </si>
  <si>
    <t xml:space="preserve">Вепрев </t>
  </si>
  <si>
    <t xml:space="preserve"> Святослав</t>
  </si>
  <si>
    <t xml:space="preserve">Андиев  </t>
  </si>
  <si>
    <t xml:space="preserve">  Дорджи </t>
  </si>
  <si>
    <t xml:space="preserve"> Баатрович</t>
  </si>
  <si>
    <t xml:space="preserve">Калинин </t>
  </si>
  <si>
    <t xml:space="preserve"> Данзан </t>
  </si>
  <si>
    <t xml:space="preserve"> Иван </t>
  </si>
  <si>
    <t xml:space="preserve">Батутемиров </t>
  </si>
  <si>
    <t xml:space="preserve"> Тимуджин</t>
  </si>
  <si>
    <t xml:space="preserve">Бадаев </t>
  </si>
  <si>
    <t xml:space="preserve"> Тимур </t>
  </si>
  <si>
    <t xml:space="preserve">Ханаев </t>
  </si>
  <si>
    <t xml:space="preserve"> Батырович</t>
  </si>
  <si>
    <t xml:space="preserve">Лиджеев </t>
  </si>
  <si>
    <t xml:space="preserve">Дорджиев </t>
  </si>
  <si>
    <t xml:space="preserve"> Адьян </t>
  </si>
  <si>
    <t xml:space="preserve">Витинцов </t>
  </si>
  <si>
    <t xml:space="preserve"> Романович</t>
  </si>
  <si>
    <t xml:space="preserve">Чернухин </t>
  </si>
  <si>
    <t xml:space="preserve"> Иван</t>
  </si>
  <si>
    <t xml:space="preserve"> Борисович</t>
  </si>
  <si>
    <t xml:space="preserve">Сарсенбаева </t>
  </si>
  <si>
    <t xml:space="preserve"> Саглара </t>
  </si>
  <si>
    <t xml:space="preserve"> Игоревна</t>
  </si>
  <si>
    <t xml:space="preserve">Шараев </t>
  </si>
  <si>
    <t xml:space="preserve"> Алексей</t>
  </si>
  <si>
    <t xml:space="preserve">Аксёнов </t>
  </si>
  <si>
    <t xml:space="preserve"> Басан </t>
  </si>
  <si>
    <t xml:space="preserve">Мукулдаев </t>
  </si>
  <si>
    <t xml:space="preserve"> Умар </t>
  </si>
  <si>
    <t xml:space="preserve">Баиров </t>
  </si>
  <si>
    <t xml:space="preserve"> Уташ </t>
  </si>
  <si>
    <t xml:space="preserve"> Мергенович</t>
  </si>
  <si>
    <t xml:space="preserve">Довданов </t>
  </si>
  <si>
    <t xml:space="preserve"> Таши </t>
  </si>
  <si>
    <t xml:space="preserve"> Петрович</t>
  </si>
  <si>
    <t xml:space="preserve">Кондышев </t>
  </si>
  <si>
    <t xml:space="preserve"> Юрьевич</t>
  </si>
  <si>
    <t xml:space="preserve">Джахнаев </t>
  </si>
  <si>
    <t>Эльдерова Мария Загировна</t>
  </si>
  <si>
    <t>Бадма-Гаряев Алексей Спиридонович</t>
  </si>
  <si>
    <t xml:space="preserve"> Тамир </t>
  </si>
  <si>
    <t xml:space="preserve">Бамбышев </t>
  </si>
  <si>
    <t xml:space="preserve"> Алтн </t>
  </si>
  <si>
    <t xml:space="preserve"> Эрдни </t>
  </si>
  <si>
    <t xml:space="preserve"> Эдуардович</t>
  </si>
  <si>
    <t>Колдаев</t>
  </si>
  <si>
    <t xml:space="preserve"> Евгений </t>
  </si>
  <si>
    <t xml:space="preserve"> Сананович</t>
  </si>
  <si>
    <t>МБОУ "СОШ № 17" им.Кугультинова Д.Н.</t>
  </si>
  <si>
    <t>Александрович</t>
  </si>
  <si>
    <t xml:space="preserve">Баир </t>
  </si>
  <si>
    <t>Андреевич</t>
  </si>
  <si>
    <t>Тамерлан</t>
  </si>
  <si>
    <t>Олегович</t>
  </si>
  <si>
    <t xml:space="preserve">Скляров </t>
  </si>
  <si>
    <t xml:space="preserve">Александр </t>
  </si>
  <si>
    <t>Юрьевич</t>
  </si>
  <si>
    <t xml:space="preserve">Братышев </t>
  </si>
  <si>
    <t xml:space="preserve">Роман </t>
  </si>
  <si>
    <t>Анатольевич</t>
  </si>
  <si>
    <t>МБОУ " Средняя общеобразовательная школа № 4"</t>
  </si>
  <si>
    <t>МБОУ "Средняя общеобразовательная школа  №8 им. Н. Очирова"</t>
  </si>
  <si>
    <t>жен</t>
  </si>
  <si>
    <t>МБОУ  "Средняя общеобразовательная школа № 10" им.Бембетова В.А.</t>
  </si>
  <si>
    <t>Евгений</t>
  </si>
  <si>
    <t>Михайлович</t>
  </si>
  <si>
    <t>МБОУ"Средняя общеобразовательная школа № 12"</t>
  </si>
  <si>
    <t>МБОУ"Средняя общеобразовательная школа №12"</t>
  </si>
  <si>
    <t>МБОУ "СОШ № 17" им Кугультинова Д.Н.</t>
  </si>
  <si>
    <t xml:space="preserve">МБОУ "Средняя общеобразовательная школа  №18 им.Б.Б.Городовикова" </t>
  </si>
  <si>
    <t>МБОУ " Средняя общеобразовательная школа № 23"</t>
  </si>
  <si>
    <t>МБОУ "Элистинская классическая гимназия"</t>
  </si>
  <si>
    <t>МБОУ "Русская национальная гимназия им.С. Радонежского"</t>
  </si>
  <si>
    <t>МБОУ "Средняя общеобразовательная школа  № 20"</t>
  </si>
  <si>
    <t>МБОУ "Средняя общеобразовательная школа №15"</t>
  </si>
  <si>
    <t>МБОУ " Элистинская многопрфильная личностно ориентированного обучения и воспитания"</t>
  </si>
  <si>
    <t>МБОУ "Средняя общеобразовательная школа  №15"</t>
  </si>
  <si>
    <t>ПРОТОКОЛ</t>
  </si>
  <si>
    <t>муниципального этапа Всероссийской олимпиады школьников 2021-2022 уч.г.</t>
  </si>
  <si>
    <t>Предмет Технология                                     7 класс  (мальчики)</t>
  </si>
  <si>
    <t>Предмет Технология                                     8 класс  (мальчики)</t>
  </si>
  <si>
    <t>Предмет Технология                                    9 класс  (мальчики)</t>
  </si>
  <si>
    <t>Предмет Технология                                    10 класс  (мальчики)</t>
  </si>
  <si>
    <t>Предмет Технология                                    11 класс  (мальчики)</t>
  </si>
  <si>
    <t>Владислав</t>
  </si>
  <si>
    <t>Романович</t>
  </si>
  <si>
    <t>Савченко</t>
  </si>
  <si>
    <t>Максим</t>
  </si>
  <si>
    <t>Председатель</t>
  </si>
  <si>
    <t>Члены жюри</t>
  </si>
  <si>
    <t>Теория (25)</t>
  </si>
  <si>
    <t>Практика (40)</t>
  </si>
  <si>
    <t>Защита проекта (50)</t>
  </si>
  <si>
    <r>
      <t xml:space="preserve">Максимальный балл 115      </t>
    </r>
    <r>
      <rPr>
        <b/>
        <sz val="12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25 декабря 2021 г.</t>
    </r>
  </si>
  <si>
    <t>Победитель</t>
  </si>
  <si>
    <t>Призер</t>
  </si>
  <si>
    <t>Красноруцкая Н.Г.</t>
  </si>
  <si>
    <t>Мутырола А.С.</t>
  </si>
  <si>
    <t>Боваев О.Д.</t>
  </si>
  <si>
    <t>Кравцов Р.Ю.</t>
  </si>
  <si>
    <r>
      <t xml:space="preserve">Максимальный балл  115     </t>
    </r>
    <r>
      <rPr>
        <b/>
        <sz val="12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25 декабря 2021 г.</t>
    </r>
  </si>
  <si>
    <t>Теория (30)</t>
  </si>
  <si>
    <t>Теория (35)</t>
  </si>
  <si>
    <r>
      <t xml:space="preserve">Максимальный балл 125      </t>
    </r>
    <r>
      <rPr>
        <b/>
        <sz val="12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25 декабря 2021 г.</t>
    </r>
  </si>
  <si>
    <r>
      <t xml:space="preserve">Максимальный балл  120     </t>
    </r>
    <r>
      <rPr>
        <b/>
        <sz val="12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25 декабря 2021 г.</t>
    </r>
  </si>
  <si>
    <t>Мухараев Сергей Лиджиевич</t>
  </si>
</sst>
</file>

<file path=xl/styles.xml><?xml version="1.0" encoding="utf-8"?>
<styleSheet xmlns="http://schemas.openxmlformats.org/spreadsheetml/2006/main">
  <numFmts count="3">
    <numFmt numFmtId="164" formatCode="d\ mmmm\ yyyy"/>
    <numFmt numFmtId="165" formatCode="dd\.mm\.yyyy"/>
    <numFmt numFmtId="166" formatCode="0.0%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134">
    <xf numFmtId="0" fontId="0" fillId="0" borderId="0" xfId="0"/>
    <xf numFmtId="0" fontId="1" fillId="0" borderId="1" xfId="0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/>
    <xf numFmtId="0" fontId="6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164" fontId="6" fillId="2" borderId="2" xfId="0" applyNumberFormat="1" applyFont="1" applyFill="1" applyBorder="1" applyAlignment="1">
      <alignment horizontal="left" wrapText="1"/>
    </xf>
    <xf numFmtId="165" fontId="6" fillId="2" borderId="2" xfId="0" applyNumberFormat="1" applyFont="1" applyFill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14" fontId="6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left" wrapText="1"/>
    </xf>
    <xf numFmtId="0" fontId="0" fillId="0" borderId="0" xfId="0" applyBorder="1"/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14" fontId="4" fillId="0" borderId="2" xfId="0" applyNumberFormat="1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14" fontId="4" fillId="2" borderId="2" xfId="2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4" fillId="0" borderId="2" xfId="2" applyNumberFormat="1" applyFont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6" fontId="0" fillId="0" borderId="1" xfId="0" applyNumberFormat="1" applyBorder="1"/>
    <xf numFmtId="0" fontId="4" fillId="0" borderId="1" xfId="0" applyFont="1" applyBorder="1"/>
    <xf numFmtId="166" fontId="4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topLeftCell="A4" zoomScale="60" zoomScaleNormal="60" workbookViewId="0">
      <selection activeCell="A14" sqref="A14:O14"/>
    </sheetView>
  </sheetViews>
  <sheetFormatPr defaultRowHeight="15"/>
  <cols>
    <col min="1" max="1" width="8.5703125" style="27" customWidth="1"/>
    <col min="2" max="2" width="16.140625" style="29" customWidth="1"/>
    <col min="3" max="3" width="17" style="29" customWidth="1"/>
    <col min="4" max="4" width="17.7109375" style="29" customWidth="1"/>
    <col min="5" max="5" width="8.42578125" style="29" customWidth="1"/>
    <col min="6" max="6" width="14.85546875" style="29" customWidth="1"/>
    <col min="7" max="7" width="29.140625" customWidth="1"/>
    <col min="8" max="8" width="11.42578125" style="29" customWidth="1"/>
    <col min="9" max="9" width="13.7109375" style="29" customWidth="1"/>
    <col min="10" max="10" width="17.85546875" style="29" customWidth="1"/>
    <col min="11" max="11" width="18.7109375" style="29" customWidth="1"/>
    <col min="12" max="12" width="20.140625" style="29" customWidth="1"/>
    <col min="13" max="13" width="14.42578125" customWidth="1"/>
    <col min="14" max="14" width="14.42578125" style="29" customWidth="1"/>
    <col min="15" max="15" width="27.28515625" style="29" customWidth="1"/>
  </cols>
  <sheetData>
    <row r="1" spans="1:15" ht="18.75" customHeight="1">
      <c r="A1" s="86" t="s">
        <v>187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22.5" customHeight="1">
      <c r="A2" s="86" t="s">
        <v>188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24" customHeight="1">
      <c r="A3" s="87" t="s">
        <v>189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30" customHeight="1">
      <c r="A4" s="88" t="s">
        <v>203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ht="30" customHeight="1">
      <c r="A5" s="99" t="s">
        <v>0</v>
      </c>
      <c r="B5" s="97" t="s">
        <v>1</v>
      </c>
      <c r="C5" s="39" t="s">
        <v>2</v>
      </c>
      <c r="D5" s="97" t="s">
        <v>3</v>
      </c>
      <c r="E5" s="97" t="s">
        <v>4</v>
      </c>
      <c r="F5" s="97" t="s">
        <v>5</v>
      </c>
      <c r="G5" s="99" t="s">
        <v>6</v>
      </c>
      <c r="H5" s="97" t="s">
        <v>7</v>
      </c>
      <c r="I5" s="97" t="s">
        <v>8</v>
      </c>
      <c r="J5" s="91" t="s">
        <v>10</v>
      </c>
      <c r="K5" s="92"/>
      <c r="L5" s="92"/>
      <c r="M5" s="93" t="s">
        <v>11</v>
      </c>
      <c r="N5" s="93" t="s">
        <v>12</v>
      </c>
      <c r="O5" s="89" t="s">
        <v>9</v>
      </c>
    </row>
    <row r="6" spans="1:15" ht="6.75" customHeight="1">
      <c r="A6" s="99"/>
      <c r="B6" s="97"/>
      <c r="C6" s="40"/>
      <c r="D6" s="97"/>
      <c r="E6" s="97"/>
      <c r="F6" s="97"/>
      <c r="G6" s="99"/>
      <c r="H6" s="97"/>
      <c r="I6" s="101"/>
      <c r="J6" s="96" t="s">
        <v>200</v>
      </c>
      <c r="K6" s="96" t="s">
        <v>201</v>
      </c>
      <c r="L6" s="96" t="s">
        <v>202</v>
      </c>
      <c r="M6" s="94"/>
      <c r="N6" s="89"/>
      <c r="O6" s="89"/>
    </row>
    <row r="7" spans="1:15" ht="30.75" customHeight="1">
      <c r="A7" s="100"/>
      <c r="B7" s="98"/>
      <c r="C7" s="41"/>
      <c r="D7" s="98"/>
      <c r="E7" s="98"/>
      <c r="F7" s="98"/>
      <c r="G7" s="100"/>
      <c r="H7" s="98"/>
      <c r="I7" s="102"/>
      <c r="J7" s="96"/>
      <c r="K7" s="96"/>
      <c r="L7" s="96"/>
      <c r="M7" s="95"/>
      <c r="N7" s="90"/>
      <c r="O7" s="90"/>
    </row>
    <row r="8" spans="1:15" ht="45">
      <c r="A8" s="46">
        <v>1</v>
      </c>
      <c r="B8" s="36" t="s">
        <v>57</v>
      </c>
      <c r="C8" s="36" t="s">
        <v>62</v>
      </c>
      <c r="D8" s="36" t="s">
        <v>63</v>
      </c>
      <c r="E8" s="42" t="s">
        <v>14</v>
      </c>
      <c r="F8" s="37">
        <v>39869</v>
      </c>
      <c r="G8" s="18" t="s">
        <v>183</v>
      </c>
      <c r="H8" s="28">
        <v>7</v>
      </c>
      <c r="I8" s="28" t="s">
        <v>204</v>
      </c>
      <c r="J8" s="51">
        <v>3</v>
      </c>
      <c r="K8" s="51">
        <v>39</v>
      </c>
      <c r="L8" s="51">
        <v>38</v>
      </c>
      <c r="M8" s="51">
        <f>SUM(J8:L8)</f>
        <v>80</v>
      </c>
      <c r="N8" s="85">
        <f>M8/115</f>
        <v>0.69565217391304346</v>
      </c>
      <c r="O8" s="33" t="s">
        <v>92</v>
      </c>
    </row>
    <row r="9" spans="1:15" ht="45">
      <c r="A9" s="33">
        <v>2</v>
      </c>
      <c r="B9" s="36" t="s">
        <v>60</v>
      </c>
      <c r="C9" s="36" t="s">
        <v>194</v>
      </c>
      <c r="D9" s="36" t="s">
        <v>195</v>
      </c>
      <c r="E9" s="42" t="s">
        <v>14</v>
      </c>
      <c r="F9" s="37">
        <v>39740</v>
      </c>
      <c r="G9" s="18" t="s">
        <v>183</v>
      </c>
      <c r="H9" s="28">
        <v>7</v>
      </c>
      <c r="I9" s="28" t="s">
        <v>205</v>
      </c>
      <c r="J9" s="51">
        <v>7</v>
      </c>
      <c r="K9" s="51">
        <v>35</v>
      </c>
      <c r="L9" s="51">
        <v>37</v>
      </c>
      <c r="M9" s="51">
        <f>SUM(J9:L9)</f>
        <v>79</v>
      </c>
      <c r="N9" s="85">
        <f>M9/115</f>
        <v>0.68695652173913047</v>
      </c>
      <c r="O9" s="33" t="s">
        <v>92</v>
      </c>
    </row>
    <row r="10" spans="1:15" ht="45">
      <c r="A10" s="46">
        <v>3</v>
      </c>
      <c r="B10" s="36" t="s">
        <v>64</v>
      </c>
      <c r="C10" s="36" t="s">
        <v>24</v>
      </c>
      <c r="D10" s="36" t="s">
        <v>65</v>
      </c>
      <c r="E10" s="42" t="s">
        <v>14</v>
      </c>
      <c r="F10" s="37">
        <v>39718</v>
      </c>
      <c r="G10" s="18" t="s">
        <v>183</v>
      </c>
      <c r="H10" s="28">
        <v>7</v>
      </c>
      <c r="I10" s="28" t="s">
        <v>205</v>
      </c>
      <c r="J10" s="51">
        <v>9</v>
      </c>
      <c r="K10" s="51">
        <v>35</v>
      </c>
      <c r="L10" s="51">
        <v>35</v>
      </c>
      <c r="M10" s="51">
        <f>SUM(J10:L10)</f>
        <v>79</v>
      </c>
      <c r="N10" s="85">
        <f>M10/115</f>
        <v>0.68695652173913047</v>
      </c>
      <c r="O10" s="33" t="s">
        <v>92</v>
      </c>
    </row>
    <row r="11" spans="1:15" ht="45">
      <c r="A11" s="33">
        <v>4</v>
      </c>
      <c r="B11" s="36" t="s">
        <v>53</v>
      </c>
      <c r="C11" s="36" t="s">
        <v>54</v>
      </c>
      <c r="D11" s="36" t="s">
        <v>43</v>
      </c>
      <c r="E11" s="42" t="s">
        <v>14</v>
      </c>
      <c r="F11" s="37">
        <v>39651</v>
      </c>
      <c r="G11" s="18" t="s">
        <v>183</v>
      </c>
      <c r="H11" s="28">
        <v>7</v>
      </c>
      <c r="I11" s="28" t="s">
        <v>205</v>
      </c>
      <c r="J11" s="51">
        <v>9</v>
      </c>
      <c r="K11" s="51">
        <v>33</v>
      </c>
      <c r="L11" s="51">
        <v>36</v>
      </c>
      <c r="M11" s="51">
        <f>SUM(J11:L11)</f>
        <v>78</v>
      </c>
      <c r="N11" s="85">
        <f>M11/115</f>
        <v>0.67826086956521736</v>
      </c>
      <c r="O11" s="33" t="s">
        <v>92</v>
      </c>
    </row>
    <row r="12" spans="1:15" ht="45">
      <c r="A12" s="46">
        <v>5</v>
      </c>
      <c r="B12" s="36" t="s">
        <v>50</v>
      </c>
      <c r="C12" s="36" t="s">
        <v>51</v>
      </c>
      <c r="D12" s="36" t="s">
        <v>52</v>
      </c>
      <c r="E12" s="42" t="s">
        <v>14</v>
      </c>
      <c r="F12" s="37">
        <v>39618</v>
      </c>
      <c r="G12" s="16" t="s">
        <v>177</v>
      </c>
      <c r="H12" s="28">
        <v>7</v>
      </c>
      <c r="I12" s="28" t="s">
        <v>205</v>
      </c>
      <c r="J12" s="51">
        <v>11</v>
      </c>
      <c r="K12" s="51">
        <v>27</v>
      </c>
      <c r="L12" s="51">
        <v>39</v>
      </c>
      <c r="M12" s="51">
        <f>SUM(J12:L12)</f>
        <v>77</v>
      </c>
      <c r="N12" s="85">
        <f>M12/115</f>
        <v>0.66956521739130437</v>
      </c>
      <c r="O12" s="33" t="s">
        <v>91</v>
      </c>
    </row>
    <row r="13" spans="1:15" ht="45">
      <c r="A13" s="33">
        <v>6</v>
      </c>
      <c r="B13" s="38" t="s">
        <v>16</v>
      </c>
      <c r="C13" s="38" t="s">
        <v>17</v>
      </c>
      <c r="D13" s="38" t="s">
        <v>18</v>
      </c>
      <c r="E13" s="42" t="s">
        <v>14</v>
      </c>
      <c r="F13" s="43" t="s">
        <v>19</v>
      </c>
      <c r="G13" s="12" t="s">
        <v>182</v>
      </c>
      <c r="H13" s="28">
        <v>7</v>
      </c>
      <c r="I13" s="28" t="s">
        <v>205</v>
      </c>
      <c r="J13" s="51">
        <v>6</v>
      </c>
      <c r="K13" s="52">
        <v>34</v>
      </c>
      <c r="L13" s="51">
        <v>35</v>
      </c>
      <c r="M13" s="51">
        <f>SUM(J13:L13)</f>
        <v>75</v>
      </c>
      <c r="N13" s="85">
        <f>M13/115</f>
        <v>0.65217391304347827</v>
      </c>
      <c r="O13" s="34" t="s">
        <v>87</v>
      </c>
    </row>
    <row r="14" spans="1:15" ht="47.25">
      <c r="A14" s="123">
        <v>7</v>
      </c>
      <c r="B14" s="123" t="s">
        <v>33</v>
      </c>
      <c r="C14" s="123" t="s">
        <v>15</v>
      </c>
      <c r="D14" s="123" t="s">
        <v>34</v>
      </c>
      <c r="E14" s="125" t="s">
        <v>14</v>
      </c>
      <c r="F14" s="131">
        <v>39593</v>
      </c>
      <c r="G14" s="132" t="s">
        <v>170</v>
      </c>
      <c r="H14" s="128">
        <v>7</v>
      </c>
      <c r="I14" s="128"/>
      <c r="J14" s="129">
        <v>5</v>
      </c>
      <c r="K14" s="129">
        <v>34</v>
      </c>
      <c r="L14" s="129">
        <v>35</v>
      </c>
      <c r="M14" s="129">
        <f>SUM(J14:L14)</f>
        <v>74</v>
      </c>
      <c r="N14" s="130">
        <f>M14/115</f>
        <v>0.64347826086956517</v>
      </c>
      <c r="O14" s="133" t="s">
        <v>88</v>
      </c>
    </row>
    <row r="15" spans="1:15" ht="45">
      <c r="A15" s="33">
        <v>8</v>
      </c>
      <c r="B15" s="36" t="s">
        <v>55</v>
      </c>
      <c r="C15" s="36" t="s">
        <v>15</v>
      </c>
      <c r="D15" s="36" t="s">
        <v>56</v>
      </c>
      <c r="E15" s="42" t="s">
        <v>14</v>
      </c>
      <c r="F15" s="37">
        <v>39867</v>
      </c>
      <c r="G15" s="18" t="s">
        <v>183</v>
      </c>
      <c r="H15" s="28">
        <v>7</v>
      </c>
      <c r="I15" s="28"/>
      <c r="J15" s="51">
        <v>6</v>
      </c>
      <c r="K15" s="51">
        <v>36</v>
      </c>
      <c r="L15" s="51">
        <v>30</v>
      </c>
      <c r="M15" s="51">
        <f>SUM(J15:L15)</f>
        <v>72</v>
      </c>
      <c r="N15" s="85">
        <f>M15/115</f>
        <v>0.62608695652173918</v>
      </c>
      <c r="O15" s="33" t="s">
        <v>92</v>
      </c>
    </row>
    <row r="16" spans="1:15" ht="45">
      <c r="A16" s="46">
        <v>9</v>
      </c>
      <c r="B16" s="36" t="s">
        <v>57</v>
      </c>
      <c r="C16" s="36" t="s">
        <v>58</v>
      </c>
      <c r="D16" s="36" t="s">
        <v>59</v>
      </c>
      <c r="E16" s="42" t="s">
        <v>14</v>
      </c>
      <c r="F16" s="37">
        <v>39716</v>
      </c>
      <c r="G16" s="18" t="s">
        <v>183</v>
      </c>
      <c r="H16" s="28">
        <v>7</v>
      </c>
      <c r="I16" s="28"/>
      <c r="J16" s="51">
        <v>6</v>
      </c>
      <c r="K16" s="51">
        <v>36</v>
      </c>
      <c r="L16" s="51">
        <v>30</v>
      </c>
      <c r="M16" s="51">
        <f>SUM(J16:L16)</f>
        <v>72</v>
      </c>
      <c r="N16" s="85">
        <f>M16/115</f>
        <v>0.62608695652173918</v>
      </c>
      <c r="O16" s="33" t="s">
        <v>92</v>
      </c>
    </row>
    <row r="17" spans="1:15" ht="45">
      <c r="A17" s="33">
        <v>10</v>
      </c>
      <c r="B17" s="38" t="s">
        <v>81</v>
      </c>
      <c r="C17" s="38" t="s">
        <v>82</v>
      </c>
      <c r="D17" s="38" t="s">
        <v>83</v>
      </c>
      <c r="E17" s="42" t="s">
        <v>14</v>
      </c>
      <c r="F17" s="44" t="s">
        <v>84</v>
      </c>
      <c r="G17" s="24" t="s">
        <v>179</v>
      </c>
      <c r="H17" s="28">
        <v>7</v>
      </c>
      <c r="I17" s="51"/>
      <c r="J17" s="51">
        <v>7</v>
      </c>
      <c r="K17" s="51">
        <v>25</v>
      </c>
      <c r="L17" s="51">
        <v>38</v>
      </c>
      <c r="M17" s="51">
        <f>SUM(J17:L17)</f>
        <v>70</v>
      </c>
      <c r="N17" s="85">
        <f>M17/115</f>
        <v>0.60869565217391308</v>
      </c>
      <c r="O17" s="34" t="s">
        <v>95</v>
      </c>
    </row>
    <row r="18" spans="1:15" ht="47.25">
      <c r="A18" s="46">
        <v>11</v>
      </c>
      <c r="B18" s="36" t="s">
        <v>27</v>
      </c>
      <c r="C18" s="36" t="s">
        <v>28</v>
      </c>
      <c r="D18" s="36" t="s">
        <v>29</v>
      </c>
      <c r="E18" s="42" t="s">
        <v>14</v>
      </c>
      <c r="F18" s="35">
        <v>39720</v>
      </c>
      <c r="G18" s="8" t="s">
        <v>170</v>
      </c>
      <c r="H18" s="28">
        <v>7</v>
      </c>
      <c r="I18" s="28"/>
      <c r="J18" s="51">
        <v>3</v>
      </c>
      <c r="K18" s="51">
        <v>38</v>
      </c>
      <c r="L18" s="51">
        <v>28</v>
      </c>
      <c r="M18" s="51">
        <f>SUM(J18:L18)</f>
        <v>69</v>
      </c>
      <c r="N18" s="85">
        <f>M18/115</f>
        <v>0.6</v>
      </c>
      <c r="O18" s="32" t="s">
        <v>88</v>
      </c>
    </row>
    <row r="19" spans="1:15" ht="45">
      <c r="A19" s="33">
        <v>12</v>
      </c>
      <c r="B19" s="36" t="s">
        <v>66</v>
      </c>
      <c r="C19" s="36" t="s">
        <v>51</v>
      </c>
      <c r="D19" s="36" t="s">
        <v>29</v>
      </c>
      <c r="E19" s="42" t="s">
        <v>14</v>
      </c>
      <c r="F19" s="37">
        <v>39855</v>
      </c>
      <c r="G19" s="18" t="s">
        <v>183</v>
      </c>
      <c r="H19" s="28">
        <v>7</v>
      </c>
      <c r="I19" s="28"/>
      <c r="J19" s="51">
        <v>4</v>
      </c>
      <c r="K19" s="51">
        <v>29</v>
      </c>
      <c r="L19" s="51">
        <v>34</v>
      </c>
      <c r="M19" s="51">
        <f>SUM(J19:L19)</f>
        <v>67</v>
      </c>
      <c r="N19" s="85">
        <f>M19/115</f>
        <v>0.58260869565217388</v>
      </c>
      <c r="O19" s="33" t="s">
        <v>92</v>
      </c>
    </row>
    <row r="20" spans="1:15" ht="47.25">
      <c r="A20" s="46">
        <v>13</v>
      </c>
      <c r="B20" s="36" t="s">
        <v>30</v>
      </c>
      <c r="C20" s="36" t="s">
        <v>31</v>
      </c>
      <c r="D20" s="36" t="s">
        <v>32</v>
      </c>
      <c r="E20" s="42" t="s">
        <v>14</v>
      </c>
      <c r="F20" s="35">
        <v>39913</v>
      </c>
      <c r="G20" s="8" t="s">
        <v>170</v>
      </c>
      <c r="H20" s="28">
        <v>7</v>
      </c>
      <c r="I20" s="28"/>
      <c r="J20" s="51">
        <v>8</v>
      </c>
      <c r="K20" s="51">
        <v>31</v>
      </c>
      <c r="L20" s="51">
        <v>27</v>
      </c>
      <c r="M20" s="51">
        <f>SUM(J20:L20)</f>
        <v>66</v>
      </c>
      <c r="N20" s="85">
        <f>M20/115</f>
        <v>0.57391304347826089</v>
      </c>
      <c r="O20" s="32" t="s">
        <v>88</v>
      </c>
    </row>
    <row r="21" spans="1:15" ht="45">
      <c r="A21" s="33">
        <v>14</v>
      </c>
      <c r="B21" s="36" t="s">
        <v>48</v>
      </c>
      <c r="C21" s="36" t="s">
        <v>39</v>
      </c>
      <c r="D21" s="36" t="s">
        <v>49</v>
      </c>
      <c r="E21" s="42" t="s">
        <v>14</v>
      </c>
      <c r="F21" s="37">
        <v>39647</v>
      </c>
      <c r="G21" s="16" t="s">
        <v>177</v>
      </c>
      <c r="H21" s="28">
        <v>7</v>
      </c>
      <c r="I21" s="28"/>
      <c r="J21" s="51">
        <v>7</v>
      </c>
      <c r="K21" s="51">
        <v>27</v>
      </c>
      <c r="L21" s="51">
        <v>32</v>
      </c>
      <c r="M21" s="51">
        <f>SUM(J21:L21)</f>
        <v>66</v>
      </c>
      <c r="N21" s="85">
        <f>M21/115</f>
        <v>0.57391304347826089</v>
      </c>
      <c r="O21" s="33" t="s">
        <v>91</v>
      </c>
    </row>
    <row r="22" spans="1:15" ht="30">
      <c r="A22" s="46">
        <v>15</v>
      </c>
      <c r="B22" s="124" t="s">
        <v>75</v>
      </c>
      <c r="C22" s="124" t="s">
        <v>76</v>
      </c>
      <c r="D22" s="124" t="s">
        <v>77</v>
      </c>
      <c r="E22" s="125" t="s">
        <v>14</v>
      </c>
      <c r="F22" s="126">
        <v>39749</v>
      </c>
      <c r="G22" s="127" t="s">
        <v>178</v>
      </c>
      <c r="H22" s="128">
        <v>7</v>
      </c>
      <c r="I22" s="129"/>
      <c r="J22" s="129">
        <v>14</v>
      </c>
      <c r="K22" s="129">
        <v>25</v>
      </c>
      <c r="L22" s="129">
        <v>26</v>
      </c>
      <c r="M22" s="129">
        <f>SUM(J22:L22)</f>
        <v>65</v>
      </c>
      <c r="N22" s="130">
        <f>M22/115</f>
        <v>0.56521739130434778</v>
      </c>
      <c r="O22" s="124" t="s">
        <v>94</v>
      </c>
    </row>
    <row r="23" spans="1:15" ht="45">
      <c r="A23" s="33">
        <v>16</v>
      </c>
      <c r="B23" s="36" t="s">
        <v>45</v>
      </c>
      <c r="C23" s="36" t="s">
        <v>46</v>
      </c>
      <c r="D23" s="36" t="s">
        <v>47</v>
      </c>
      <c r="E23" s="42" t="s">
        <v>14</v>
      </c>
      <c r="F23" s="37">
        <v>39573</v>
      </c>
      <c r="G23" s="16" t="s">
        <v>176</v>
      </c>
      <c r="H23" s="28">
        <v>7</v>
      </c>
      <c r="I23" s="28"/>
      <c r="J23" s="51">
        <v>5</v>
      </c>
      <c r="K23" s="51">
        <v>27</v>
      </c>
      <c r="L23" s="51">
        <v>30</v>
      </c>
      <c r="M23" s="51">
        <f>SUM(J23:L23)</f>
        <v>62</v>
      </c>
      <c r="N23" s="85">
        <f>M23/115</f>
        <v>0.53913043478260869</v>
      </c>
      <c r="O23" s="33" t="s">
        <v>91</v>
      </c>
    </row>
    <row r="24" spans="1:15" ht="45">
      <c r="A24" s="46">
        <v>17</v>
      </c>
      <c r="B24" s="38" t="s">
        <v>23</v>
      </c>
      <c r="C24" s="38" t="s">
        <v>24</v>
      </c>
      <c r="D24" s="38" t="s">
        <v>25</v>
      </c>
      <c r="E24" s="42" t="s">
        <v>14</v>
      </c>
      <c r="F24" s="43" t="s">
        <v>26</v>
      </c>
      <c r="G24" s="12" t="s">
        <v>182</v>
      </c>
      <c r="H24" s="28">
        <v>7</v>
      </c>
      <c r="I24" s="28"/>
      <c r="J24" s="51">
        <v>4</v>
      </c>
      <c r="K24" s="52">
        <v>31</v>
      </c>
      <c r="L24" s="51">
        <v>13</v>
      </c>
      <c r="M24" s="51">
        <f>SUM(J24:L24)</f>
        <v>48</v>
      </c>
      <c r="N24" s="85">
        <f>M24/115</f>
        <v>0.41739130434782606</v>
      </c>
      <c r="O24" s="34" t="s">
        <v>87</v>
      </c>
    </row>
    <row r="25" spans="1:15" ht="45">
      <c r="A25" s="33">
        <v>18</v>
      </c>
      <c r="B25" s="36" t="s">
        <v>38</v>
      </c>
      <c r="C25" s="36" t="s">
        <v>39</v>
      </c>
      <c r="D25" s="36" t="s">
        <v>36</v>
      </c>
      <c r="E25" s="42" t="s">
        <v>14</v>
      </c>
      <c r="F25" s="37" t="s">
        <v>40</v>
      </c>
      <c r="G25" s="12" t="s">
        <v>173</v>
      </c>
      <c r="H25" s="28">
        <v>7</v>
      </c>
      <c r="I25" s="28"/>
      <c r="J25" s="51">
        <v>7</v>
      </c>
      <c r="K25" s="51">
        <v>38</v>
      </c>
      <c r="L25" s="51">
        <v>0</v>
      </c>
      <c r="M25" s="51">
        <f>SUM(J25:L25)</f>
        <v>45</v>
      </c>
      <c r="N25" s="85">
        <f>M25/115</f>
        <v>0.39130434782608697</v>
      </c>
      <c r="O25" s="33" t="s">
        <v>90</v>
      </c>
    </row>
    <row r="26" spans="1:15" ht="45" customHeight="1">
      <c r="A26" s="46">
        <v>19</v>
      </c>
      <c r="B26" s="38" t="s">
        <v>20</v>
      </c>
      <c r="C26" s="38" t="s">
        <v>21</v>
      </c>
      <c r="D26" s="38" t="s">
        <v>166</v>
      </c>
      <c r="E26" s="42" t="s">
        <v>14</v>
      </c>
      <c r="F26" s="43" t="s">
        <v>22</v>
      </c>
      <c r="G26" s="12" t="s">
        <v>182</v>
      </c>
      <c r="H26" s="28">
        <v>7</v>
      </c>
      <c r="I26" s="28"/>
      <c r="J26" s="51">
        <v>2</v>
      </c>
      <c r="K26" s="52">
        <v>31</v>
      </c>
      <c r="L26" s="51">
        <v>6</v>
      </c>
      <c r="M26" s="51">
        <f>SUM(J26:L26)</f>
        <v>39</v>
      </c>
      <c r="N26" s="85">
        <f>M26/115</f>
        <v>0.33913043478260868</v>
      </c>
      <c r="O26" s="34" t="s">
        <v>87</v>
      </c>
    </row>
    <row r="27" spans="1:15" ht="45">
      <c r="A27" s="33">
        <v>20</v>
      </c>
      <c r="B27" s="36" t="s">
        <v>41</v>
      </c>
      <c r="C27" s="36" t="s">
        <v>42</v>
      </c>
      <c r="D27" s="36" t="s">
        <v>43</v>
      </c>
      <c r="E27" s="42" t="s">
        <v>14</v>
      </c>
      <c r="F27" s="37" t="s">
        <v>44</v>
      </c>
      <c r="G27" s="12" t="s">
        <v>173</v>
      </c>
      <c r="H27" s="28">
        <v>7</v>
      </c>
      <c r="I27" s="28"/>
      <c r="J27" s="51">
        <v>1</v>
      </c>
      <c r="K27" s="51">
        <v>30</v>
      </c>
      <c r="L27" s="51">
        <v>0</v>
      </c>
      <c r="M27" s="51">
        <f>SUM(J27:L27)</f>
        <v>31</v>
      </c>
      <c r="N27" s="85">
        <f>M27/115</f>
        <v>0.26956521739130435</v>
      </c>
      <c r="O27" s="33" t="s">
        <v>90</v>
      </c>
    </row>
    <row r="28" spans="1:15" ht="30">
      <c r="A28" s="46">
        <v>21</v>
      </c>
      <c r="B28" s="38" t="s">
        <v>67</v>
      </c>
      <c r="C28" s="38" t="s">
        <v>68</v>
      </c>
      <c r="D28" s="38" t="s">
        <v>69</v>
      </c>
      <c r="E28" s="42" t="s">
        <v>14</v>
      </c>
      <c r="F28" s="44">
        <v>39903</v>
      </c>
      <c r="G28" s="24" t="s">
        <v>181</v>
      </c>
      <c r="H28" s="28">
        <v>7</v>
      </c>
      <c r="I28" s="28"/>
      <c r="J28" s="51">
        <v>4</v>
      </c>
      <c r="K28" s="51">
        <v>13</v>
      </c>
      <c r="L28" s="51">
        <v>13</v>
      </c>
      <c r="M28" s="51">
        <f>SUM(J28:L28)</f>
        <v>30</v>
      </c>
      <c r="N28" s="85">
        <f>M28/115</f>
        <v>0.2608695652173913</v>
      </c>
      <c r="O28" s="34" t="s">
        <v>93</v>
      </c>
    </row>
    <row r="29" spans="1:15" ht="30">
      <c r="A29" s="33">
        <v>22</v>
      </c>
      <c r="B29" s="38" t="s">
        <v>78</v>
      </c>
      <c r="C29" s="38" t="s">
        <v>79</v>
      </c>
      <c r="D29" s="38" t="s">
        <v>80</v>
      </c>
      <c r="E29" s="42" t="s">
        <v>14</v>
      </c>
      <c r="F29" s="44">
        <v>39519</v>
      </c>
      <c r="G29" s="12" t="s">
        <v>178</v>
      </c>
      <c r="H29" s="28">
        <v>7</v>
      </c>
      <c r="I29" s="51"/>
      <c r="J29" s="51">
        <v>3</v>
      </c>
      <c r="K29" s="51">
        <v>0</v>
      </c>
      <c r="L29" s="51">
        <v>26</v>
      </c>
      <c r="M29" s="51">
        <f>SUM(J29:L29)</f>
        <v>29</v>
      </c>
      <c r="N29" s="85">
        <f>M29/115</f>
        <v>0.25217391304347825</v>
      </c>
      <c r="O29" s="34" t="s">
        <v>94</v>
      </c>
    </row>
    <row r="30" spans="1:15" ht="52.5" customHeight="1">
      <c r="A30" s="46">
        <v>23</v>
      </c>
      <c r="B30" s="38" t="s">
        <v>72</v>
      </c>
      <c r="C30" s="38" t="s">
        <v>73</v>
      </c>
      <c r="D30" s="38" t="s">
        <v>74</v>
      </c>
      <c r="E30" s="42" t="s">
        <v>14</v>
      </c>
      <c r="F30" s="44">
        <v>39838</v>
      </c>
      <c r="G30" s="24" t="s">
        <v>181</v>
      </c>
      <c r="H30" s="28">
        <v>7</v>
      </c>
      <c r="I30" s="51"/>
      <c r="J30" s="51">
        <v>8</v>
      </c>
      <c r="K30" s="51">
        <v>0</v>
      </c>
      <c r="L30" s="51">
        <v>10</v>
      </c>
      <c r="M30" s="51">
        <f>SUM(J30:L30)</f>
        <v>18</v>
      </c>
      <c r="N30" s="85">
        <f>M30/115</f>
        <v>0.15652173913043479</v>
      </c>
      <c r="O30" s="34" t="s">
        <v>93</v>
      </c>
    </row>
    <row r="31" spans="1:15" ht="30">
      <c r="A31" s="33">
        <v>24</v>
      </c>
      <c r="B31" s="45" t="s">
        <v>70</v>
      </c>
      <c r="C31" s="45" t="s">
        <v>58</v>
      </c>
      <c r="D31" s="45" t="s">
        <v>71</v>
      </c>
      <c r="E31" s="42" t="s">
        <v>14</v>
      </c>
      <c r="F31" s="44">
        <v>39737</v>
      </c>
      <c r="G31" s="24" t="s">
        <v>181</v>
      </c>
      <c r="H31" s="28">
        <v>7</v>
      </c>
      <c r="I31" s="28"/>
      <c r="J31" s="51">
        <v>4</v>
      </c>
      <c r="K31" s="51">
        <v>0</v>
      </c>
      <c r="L31" s="51">
        <v>10</v>
      </c>
      <c r="M31" s="51">
        <f>SUM(J31:L31)</f>
        <v>14</v>
      </c>
      <c r="N31" s="85">
        <f>M31/115</f>
        <v>0.12173913043478261</v>
      </c>
      <c r="O31" s="34" t="s">
        <v>93</v>
      </c>
    </row>
    <row r="34" spans="2:6" ht="18.75">
      <c r="B34" s="103" t="s">
        <v>198</v>
      </c>
      <c r="C34" s="103"/>
      <c r="E34" s="104" t="s">
        <v>206</v>
      </c>
      <c r="F34" s="104"/>
    </row>
    <row r="35" spans="2:6" ht="18.75">
      <c r="B35" s="50"/>
    </row>
    <row r="36" spans="2:6" ht="18.75">
      <c r="B36" s="103" t="s">
        <v>199</v>
      </c>
      <c r="C36" s="103"/>
      <c r="E36" s="104" t="s">
        <v>207</v>
      </c>
      <c r="F36" s="104"/>
    </row>
    <row r="37" spans="2:6" ht="22.5" customHeight="1">
      <c r="B37" s="50"/>
      <c r="E37" s="106" t="s">
        <v>208</v>
      </c>
      <c r="F37" s="106"/>
    </row>
    <row r="38" spans="2:6">
      <c r="E38" s="106" t="s">
        <v>209</v>
      </c>
      <c r="F38" s="106"/>
    </row>
    <row r="39" spans="2:6">
      <c r="E39" s="105"/>
      <c r="F39" s="105"/>
    </row>
    <row r="40" spans="2:6">
      <c r="E40" s="105"/>
      <c r="F40" s="105"/>
    </row>
    <row r="41" spans="2:6">
      <c r="E41" s="105"/>
      <c r="F41" s="105"/>
    </row>
    <row r="42" spans="2:6">
      <c r="E42" s="105"/>
      <c r="F42" s="105"/>
    </row>
  </sheetData>
  <sortState ref="A8:O31">
    <sortCondition descending="1" ref="M8:M31"/>
  </sortState>
  <mergeCells count="29">
    <mergeCell ref="E42:F42"/>
    <mergeCell ref="E37:F37"/>
    <mergeCell ref="E38:F38"/>
    <mergeCell ref="E39:F39"/>
    <mergeCell ref="E40:F40"/>
    <mergeCell ref="E41:F41"/>
    <mergeCell ref="B34:C34"/>
    <mergeCell ref="B36:C36"/>
    <mergeCell ref="E34:F34"/>
    <mergeCell ref="E36:F36"/>
    <mergeCell ref="F5:F7"/>
    <mergeCell ref="E5:E7"/>
    <mergeCell ref="D5:D7"/>
    <mergeCell ref="A1:O1"/>
    <mergeCell ref="A2:O2"/>
    <mergeCell ref="A3:O3"/>
    <mergeCell ref="A4:O4"/>
    <mergeCell ref="O5:O7"/>
    <mergeCell ref="J5:L5"/>
    <mergeCell ref="M5:M7"/>
    <mergeCell ref="N5:N7"/>
    <mergeCell ref="J6:J7"/>
    <mergeCell ref="K6:K7"/>
    <mergeCell ref="L6:L7"/>
    <mergeCell ref="B5:B7"/>
    <mergeCell ref="A5:A7"/>
    <mergeCell ref="I5:I7"/>
    <mergeCell ref="H5:H7"/>
    <mergeCell ref="G5:G7"/>
  </mergeCells>
  <pageMargins left="0.70866141732283472" right="0.70866141732283472" top="0.15748031496062992" bottom="0.15748031496062992" header="0.31496062992125984" footer="0.31496062992125984"/>
  <pageSetup paperSize="9" scale="4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7"/>
  <sheetViews>
    <sheetView zoomScale="60" zoomScaleNormal="60" workbookViewId="0">
      <selection activeCell="G12" sqref="G12"/>
    </sheetView>
  </sheetViews>
  <sheetFormatPr defaultRowHeight="15"/>
  <cols>
    <col min="1" max="1" width="8" style="27" customWidth="1"/>
    <col min="2" max="2" width="15.5703125" customWidth="1"/>
    <col min="3" max="3" width="14.7109375" customWidth="1"/>
    <col min="4" max="4" width="16.7109375" customWidth="1"/>
    <col min="6" max="6" width="16" customWidth="1"/>
    <col min="7" max="7" width="30" customWidth="1"/>
    <col min="8" max="8" width="9.140625" style="27"/>
    <col min="9" max="9" width="12.42578125" customWidth="1"/>
    <col min="10" max="10" width="14.5703125" style="29" customWidth="1"/>
    <col min="11" max="11" width="13.140625" style="29" customWidth="1"/>
    <col min="12" max="12" width="12.28515625" style="29" customWidth="1"/>
    <col min="14" max="14" width="14.42578125" style="29" customWidth="1"/>
    <col min="15" max="15" width="24.140625" customWidth="1"/>
  </cols>
  <sheetData>
    <row r="1" spans="1:17" ht="18.75" customHeight="1">
      <c r="A1" s="86" t="s">
        <v>187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7" ht="22.5" customHeight="1">
      <c r="A2" s="86" t="s">
        <v>188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7" ht="24" customHeight="1">
      <c r="A3" s="87" t="s">
        <v>190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7" ht="30" customHeight="1">
      <c r="A4" s="88" t="s">
        <v>210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7" ht="15.75" customHeight="1">
      <c r="A5" s="100" t="s">
        <v>0</v>
      </c>
      <c r="B5" s="100" t="s">
        <v>1</v>
      </c>
      <c r="C5" s="100" t="s">
        <v>2</v>
      </c>
      <c r="D5" s="100" t="s">
        <v>3</v>
      </c>
      <c r="E5" s="100" t="s">
        <v>4</v>
      </c>
      <c r="F5" s="100" t="s">
        <v>5</v>
      </c>
      <c r="G5" s="100" t="s">
        <v>6</v>
      </c>
      <c r="H5" s="100" t="s">
        <v>7</v>
      </c>
      <c r="I5" s="100" t="s">
        <v>8</v>
      </c>
      <c r="J5" s="109" t="s">
        <v>10</v>
      </c>
      <c r="K5" s="92"/>
      <c r="L5" s="110"/>
      <c r="M5" s="111" t="s">
        <v>11</v>
      </c>
      <c r="N5" s="111" t="s">
        <v>12</v>
      </c>
      <c r="O5" s="90" t="s">
        <v>9</v>
      </c>
    </row>
    <row r="6" spans="1:17" ht="51.75" customHeight="1">
      <c r="A6" s="107"/>
      <c r="B6" s="107"/>
      <c r="C6" s="107"/>
      <c r="D6" s="107"/>
      <c r="E6" s="107"/>
      <c r="F6" s="107"/>
      <c r="G6" s="107"/>
      <c r="H6" s="107"/>
      <c r="I6" s="107"/>
      <c r="J6" s="54" t="s">
        <v>200</v>
      </c>
      <c r="K6" s="56" t="s">
        <v>201</v>
      </c>
      <c r="L6" s="55" t="s">
        <v>202</v>
      </c>
      <c r="M6" s="112"/>
      <c r="N6" s="112"/>
      <c r="O6" s="108"/>
    </row>
    <row r="7" spans="1:17" ht="47.25">
      <c r="A7" s="46">
        <v>1</v>
      </c>
      <c r="B7" s="12" t="s">
        <v>104</v>
      </c>
      <c r="C7" s="12" t="s">
        <v>105</v>
      </c>
      <c r="D7" s="12" t="s">
        <v>106</v>
      </c>
      <c r="E7" s="12" t="s">
        <v>14</v>
      </c>
      <c r="F7" s="17">
        <v>39286</v>
      </c>
      <c r="G7" s="7" t="s">
        <v>171</v>
      </c>
      <c r="H7" s="26">
        <v>8</v>
      </c>
      <c r="I7" s="4" t="s">
        <v>204</v>
      </c>
      <c r="J7" s="74">
        <v>12.5</v>
      </c>
      <c r="K7" s="52">
        <v>39</v>
      </c>
      <c r="L7" s="75">
        <v>31</v>
      </c>
      <c r="M7" s="51">
        <f t="shared" ref="M7:M20" si="0">SUM(J7:L7)</f>
        <v>82.5</v>
      </c>
      <c r="N7" s="85">
        <f t="shared" ref="N7:N20" si="1">M7/115</f>
        <v>0.71739130434782605</v>
      </c>
      <c r="O7" s="3" t="s">
        <v>89</v>
      </c>
    </row>
    <row r="8" spans="1:17" ht="30">
      <c r="A8" s="33">
        <v>2</v>
      </c>
      <c r="B8" s="20" t="s">
        <v>120</v>
      </c>
      <c r="C8" s="20" t="s">
        <v>115</v>
      </c>
      <c r="D8" s="20" t="s">
        <v>121</v>
      </c>
      <c r="E8" s="16" t="s">
        <v>14</v>
      </c>
      <c r="F8" s="17">
        <v>39245</v>
      </c>
      <c r="G8" s="12" t="s">
        <v>178</v>
      </c>
      <c r="H8" s="26">
        <v>8</v>
      </c>
      <c r="I8" s="4" t="s">
        <v>204</v>
      </c>
      <c r="J8" s="74">
        <v>10.5</v>
      </c>
      <c r="K8" s="52">
        <v>38</v>
      </c>
      <c r="L8" s="75">
        <v>34</v>
      </c>
      <c r="M8" s="51">
        <f t="shared" si="0"/>
        <v>82.5</v>
      </c>
      <c r="N8" s="85">
        <f t="shared" si="1"/>
        <v>0.71739130434782605</v>
      </c>
      <c r="O8" s="3" t="s">
        <v>94</v>
      </c>
    </row>
    <row r="9" spans="1:17" ht="47.25">
      <c r="A9" s="46">
        <v>3</v>
      </c>
      <c r="B9" s="12" t="s">
        <v>85</v>
      </c>
      <c r="C9" s="12" t="s">
        <v>107</v>
      </c>
      <c r="D9" s="12" t="s">
        <v>86</v>
      </c>
      <c r="E9" s="12" t="s">
        <v>14</v>
      </c>
      <c r="F9" s="17">
        <v>39322</v>
      </c>
      <c r="G9" s="7" t="s">
        <v>171</v>
      </c>
      <c r="H9" s="26">
        <v>8</v>
      </c>
      <c r="I9" s="4" t="s">
        <v>205</v>
      </c>
      <c r="J9" s="74">
        <v>5.5</v>
      </c>
      <c r="K9" s="52">
        <v>40</v>
      </c>
      <c r="L9" s="75">
        <v>34</v>
      </c>
      <c r="M9" s="51">
        <f t="shared" si="0"/>
        <v>79.5</v>
      </c>
      <c r="N9" s="85">
        <f t="shared" si="1"/>
        <v>0.69130434782608696</v>
      </c>
      <c r="O9" s="3" t="s">
        <v>89</v>
      </c>
      <c r="Q9">
        <v>0</v>
      </c>
    </row>
    <row r="10" spans="1:17" ht="45">
      <c r="A10" s="33">
        <v>4</v>
      </c>
      <c r="B10" s="18" t="s">
        <v>118</v>
      </c>
      <c r="C10" s="18" t="s">
        <v>119</v>
      </c>
      <c r="D10" s="18" t="s">
        <v>49</v>
      </c>
      <c r="E10" s="16" t="s">
        <v>14</v>
      </c>
      <c r="F10" s="19">
        <v>39322</v>
      </c>
      <c r="G10" s="18" t="s">
        <v>183</v>
      </c>
      <c r="H10" s="26">
        <v>8</v>
      </c>
      <c r="I10" s="4"/>
      <c r="J10" s="74">
        <v>4</v>
      </c>
      <c r="K10" s="52">
        <v>40</v>
      </c>
      <c r="L10" s="75">
        <v>34</v>
      </c>
      <c r="M10" s="51">
        <f t="shared" si="0"/>
        <v>78</v>
      </c>
      <c r="N10" s="85">
        <f t="shared" si="1"/>
        <v>0.67826086956521736</v>
      </c>
      <c r="O10" s="11" t="s">
        <v>92</v>
      </c>
    </row>
    <row r="11" spans="1:17" ht="30">
      <c r="A11" s="46">
        <v>5</v>
      </c>
      <c r="B11" s="12" t="s">
        <v>122</v>
      </c>
      <c r="C11" s="12" t="s">
        <v>114</v>
      </c>
      <c r="D11" s="12" t="s">
        <v>49</v>
      </c>
      <c r="E11" s="16" t="s">
        <v>14</v>
      </c>
      <c r="F11" s="17">
        <v>39236</v>
      </c>
      <c r="G11" s="12" t="s">
        <v>178</v>
      </c>
      <c r="H11" s="26">
        <v>8</v>
      </c>
      <c r="I11" s="5"/>
      <c r="J11" s="74">
        <v>8</v>
      </c>
      <c r="K11" s="52">
        <v>35</v>
      </c>
      <c r="L11" s="75">
        <v>34</v>
      </c>
      <c r="M11" s="51">
        <f t="shared" si="0"/>
        <v>77</v>
      </c>
      <c r="N11" s="85">
        <f t="shared" si="1"/>
        <v>0.66956521739130437</v>
      </c>
      <c r="O11" s="3" t="s">
        <v>94</v>
      </c>
    </row>
    <row r="12" spans="1:17" ht="47.25">
      <c r="A12" s="33">
        <v>6</v>
      </c>
      <c r="B12" s="12" t="s">
        <v>108</v>
      </c>
      <c r="C12" s="12" t="s">
        <v>109</v>
      </c>
      <c r="D12" s="12" t="s">
        <v>29</v>
      </c>
      <c r="E12" s="12" t="s">
        <v>14</v>
      </c>
      <c r="F12" s="17">
        <v>39323</v>
      </c>
      <c r="G12" s="7" t="s">
        <v>171</v>
      </c>
      <c r="H12" s="26">
        <v>8</v>
      </c>
      <c r="I12" s="4"/>
      <c r="J12" s="74">
        <v>4.5</v>
      </c>
      <c r="K12" s="52">
        <v>39</v>
      </c>
      <c r="L12" s="75">
        <v>33</v>
      </c>
      <c r="M12" s="51">
        <f t="shared" si="0"/>
        <v>76.5</v>
      </c>
      <c r="N12" s="85">
        <f t="shared" si="1"/>
        <v>0.66521739130434787</v>
      </c>
      <c r="O12" s="3" t="s">
        <v>89</v>
      </c>
    </row>
    <row r="13" spans="1:17" ht="45">
      <c r="A13" s="46">
        <v>7</v>
      </c>
      <c r="B13" s="12" t="s">
        <v>167</v>
      </c>
      <c r="C13" s="6" t="s">
        <v>168</v>
      </c>
      <c r="D13" s="6" t="s">
        <v>169</v>
      </c>
      <c r="E13" s="16" t="s">
        <v>14</v>
      </c>
      <c r="F13" s="14">
        <v>39469</v>
      </c>
      <c r="G13" s="12" t="s">
        <v>180</v>
      </c>
      <c r="H13" s="26">
        <v>8</v>
      </c>
      <c r="I13" s="9"/>
      <c r="J13" s="61">
        <v>3.5</v>
      </c>
      <c r="K13" s="52">
        <v>36</v>
      </c>
      <c r="L13" s="62">
        <v>32</v>
      </c>
      <c r="M13" s="51">
        <f t="shared" si="0"/>
        <v>71.5</v>
      </c>
      <c r="N13" s="85">
        <f t="shared" si="1"/>
        <v>0.62173913043478257</v>
      </c>
      <c r="O13" s="15" t="s">
        <v>215</v>
      </c>
    </row>
    <row r="14" spans="1:17" ht="45">
      <c r="A14" s="33">
        <v>8</v>
      </c>
      <c r="B14" s="12" t="s">
        <v>164</v>
      </c>
      <c r="C14" s="6" t="s">
        <v>165</v>
      </c>
      <c r="D14" s="6" t="s">
        <v>166</v>
      </c>
      <c r="E14" s="16" t="s">
        <v>14</v>
      </c>
      <c r="F14" s="13">
        <v>39269</v>
      </c>
      <c r="G14" s="12" t="s">
        <v>180</v>
      </c>
      <c r="H14" s="26">
        <v>8</v>
      </c>
      <c r="I14" s="9"/>
      <c r="J14" s="61">
        <v>4</v>
      </c>
      <c r="K14" s="52">
        <v>30</v>
      </c>
      <c r="L14" s="62">
        <v>33</v>
      </c>
      <c r="M14" s="51">
        <f t="shared" si="0"/>
        <v>67</v>
      </c>
      <c r="N14" s="85">
        <f t="shared" si="1"/>
        <v>0.58260869565217388</v>
      </c>
      <c r="O14" s="15" t="s">
        <v>215</v>
      </c>
    </row>
    <row r="15" spans="1:17" ht="45">
      <c r="A15" s="46">
        <v>9</v>
      </c>
      <c r="B15" s="18" t="s">
        <v>116</v>
      </c>
      <c r="C15" s="18" t="s">
        <v>117</v>
      </c>
      <c r="D15" s="18" t="s">
        <v>29</v>
      </c>
      <c r="E15" s="16" t="s">
        <v>14</v>
      </c>
      <c r="F15" s="19">
        <v>39456</v>
      </c>
      <c r="G15" s="18" t="s">
        <v>183</v>
      </c>
      <c r="H15" s="26">
        <v>8</v>
      </c>
      <c r="I15" s="4"/>
      <c r="J15" s="74">
        <v>1</v>
      </c>
      <c r="K15" s="52">
        <v>32</v>
      </c>
      <c r="L15" s="75">
        <v>33</v>
      </c>
      <c r="M15" s="51">
        <f t="shared" si="0"/>
        <v>66</v>
      </c>
      <c r="N15" s="85">
        <f t="shared" si="1"/>
        <v>0.57391304347826089</v>
      </c>
      <c r="O15" s="2" t="s">
        <v>92</v>
      </c>
    </row>
    <row r="16" spans="1:17" ht="47.25">
      <c r="A16" s="33">
        <v>10</v>
      </c>
      <c r="B16" s="12" t="s">
        <v>110</v>
      </c>
      <c r="C16" s="12" t="s">
        <v>111</v>
      </c>
      <c r="D16" s="12" t="s">
        <v>112</v>
      </c>
      <c r="E16" s="12" t="s">
        <v>14</v>
      </c>
      <c r="F16" s="17">
        <v>39316</v>
      </c>
      <c r="G16" s="7" t="s">
        <v>171</v>
      </c>
      <c r="H16" s="26">
        <v>8</v>
      </c>
      <c r="I16" s="4"/>
      <c r="J16" s="74">
        <v>3.5</v>
      </c>
      <c r="K16" s="52">
        <v>36</v>
      </c>
      <c r="L16" s="75">
        <v>22</v>
      </c>
      <c r="M16" s="51">
        <f t="shared" si="0"/>
        <v>61.5</v>
      </c>
      <c r="N16" s="85">
        <f t="shared" si="1"/>
        <v>0.5347826086956522</v>
      </c>
      <c r="O16" s="3" t="s">
        <v>89</v>
      </c>
    </row>
    <row r="17" spans="1:15" ht="43.5" customHeight="1">
      <c r="A17" s="46">
        <v>11</v>
      </c>
      <c r="B17" s="12" t="s">
        <v>96</v>
      </c>
      <c r="C17" s="12" t="s">
        <v>39</v>
      </c>
      <c r="D17" s="12" t="s">
        <v>80</v>
      </c>
      <c r="E17" s="12" t="s">
        <v>14</v>
      </c>
      <c r="F17" s="25" t="s">
        <v>97</v>
      </c>
      <c r="G17" s="12" t="s">
        <v>182</v>
      </c>
      <c r="H17" s="26">
        <v>8</v>
      </c>
      <c r="I17" s="4"/>
      <c r="J17" s="74">
        <v>1</v>
      </c>
      <c r="K17" s="52">
        <v>0</v>
      </c>
      <c r="L17" s="75">
        <v>30</v>
      </c>
      <c r="M17" s="51">
        <f t="shared" si="0"/>
        <v>31</v>
      </c>
      <c r="N17" s="85">
        <f t="shared" si="1"/>
        <v>0.26956521739130435</v>
      </c>
      <c r="O17" s="3" t="s">
        <v>87</v>
      </c>
    </row>
    <row r="18" spans="1:15" ht="42.75" customHeight="1">
      <c r="A18" s="33">
        <v>12</v>
      </c>
      <c r="B18" s="12" t="s">
        <v>98</v>
      </c>
      <c r="C18" s="12" t="s">
        <v>99</v>
      </c>
      <c r="D18" s="12" t="s">
        <v>100</v>
      </c>
      <c r="E18" s="12" t="s">
        <v>14</v>
      </c>
      <c r="F18" s="17">
        <v>39377</v>
      </c>
      <c r="G18" s="12" t="s">
        <v>182</v>
      </c>
      <c r="H18" s="26">
        <v>8</v>
      </c>
      <c r="I18" s="4"/>
      <c r="J18" s="74">
        <v>3.5</v>
      </c>
      <c r="K18" s="52">
        <v>10</v>
      </c>
      <c r="L18" s="75">
        <v>13</v>
      </c>
      <c r="M18" s="51">
        <f t="shared" si="0"/>
        <v>26.5</v>
      </c>
      <c r="N18" s="85">
        <f t="shared" si="1"/>
        <v>0.23043478260869565</v>
      </c>
      <c r="O18" s="3" t="s">
        <v>87</v>
      </c>
    </row>
    <row r="19" spans="1:15" ht="30">
      <c r="A19" s="46">
        <v>13</v>
      </c>
      <c r="B19" s="12" t="s">
        <v>101</v>
      </c>
      <c r="C19" s="12" t="s">
        <v>102</v>
      </c>
      <c r="D19" s="12" t="s">
        <v>103</v>
      </c>
      <c r="E19" s="12" t="s">
        <v>14</v>
      </c>
      <c r="F19" s="17">
        <v>39455</v>
      </c>
      <c r="G19" s="12" t="s">
        <v>182</v>
      </c>
      <c r="H19" s="26">
        <v>8</v>
      </c>
      <c r="I19" s="4"/>
      <c r="J19" s="74">
        <v>3.5</v>
      </c>
      <c r="K19" s="52">
        <v>10</v>
      </c>
      <c r="L19" s="75">
        <v>13</v>
      </c>
      <c r="M19" s="51">
        <f t="shared" si="0"/>
        <v>26.5</v>
      </c>
      <c r="N19" s="85">
        <f t="shared" si="1"/>
        <v>0.23043478260869565</v>
      </c>
      <c r="O19" s="3" t="s">
        <v>87</v>
      </c>
    </row>
    <row r="20" spans="1:15" ht="45">
      <c r="A20" s="33">
        <v>14</v>
      </c>
      <c r="B20" s="12" t="s">
        <v>113</v>
      </c>
      <c r="C20" s="12" t="s">
        <v>174</v>
      </c>
      <c r="D20" s="12" t="s">
        <v>175</v>
      </c>
      <c r="E20" s="12" t="s">
        <v>14</v>
      </c>
      <c r="F20" s="17">
        <v>39110</v>
      </c>
      <c r="G20" s="12" t="s">
        <v>173</v>
      </c>
      <c r="H20" s="26">
        <v>8</v>
      </c>
      <c r="I20" s="4"/>
      <c r="J20" s="74">
        <v>2.5</v>
      </c>
      <c r="K20" s="52">
        <v>10</v>
      </c>
      <c r="L20" s="75">
        <v>0</v>
      </c>
      <c r="M20" s="51">
        <f t="shared" si="0"/>
        <v>12.5</v>
      </c>
      <c r="N20" s="85">
        <f t="shared" si="1"/>
        <v>0.10869565217391304</v>
      </c>
      <c r="O20" s="3" t="s">
        <v>90</v>
      </c>
    </row>
    <row r="23" spans="1:15" ht="18.75">
      <c r="B23" s="103" t="s">
        <v>198</v>
      </c>
      <c r="C23" s="103"/>
      <c r="D23" s="49"/>
      <c r="E23" s="114" t="s">
        <v>206</v>
      </c>
      <c r="F23" s="114"/>
    </row>
    <row r="24" spans="1:15" ht="18.75">
      <c r="B24" s="50"/>
      <c r="C24" s="49"/>
      <c r="D24" s="49"/>
      <c r="E24" s="49"/>
      <c r="F24" s="49"/>
    </row>
    <row r="25" spans="1:15" ht="18.75">
      <c r="B25" s="103" t="s">
        <v>199</v>
      </c>
      <c r="C25" s="103"/>
      <c r="D25" s="49"/>
      <c r="E25" s="114" t="s">
        <v>207</v>
      </c>
      <c r="F25" s="114"/>
    </row>
    <row r="26" spans="1:15" ht="18.75">
      <c r="B26" s="50"/>
      <c r="C26" s="49"/>
      <c r="D26" s="49"/>
      <c r="E26" s="113" t="s">
        <v>208</v>
      </c>
      <c r="F26" s="113"/>
    </row>
    <row r="27" spans="1:15" ht="18.75">
      <c r="B27" s="49"/>
      <c r="C27" s="49"/>
      <c r="D27" s="49"/>
      <c r="E27" s="113" t="s">
        <v>209</v>
      </c>
      <c r="F27" s="113"/>
    </row>
  </sheetData>
  <sortState ref="A7:O20">
    <sortCondition descending="1" ref="M7:M20"/>
  </sortState>
  <mergeCells count="23">
    <mergeCell ref="E5:E6"/>
    <mergeCell ref="E27:F27"/>
    <mergeCell ref="B23:C23"/>
    <mergeCell ref="E23:F23"/>
    <mergeCell ref="B25:C25"/>
    <mergeCell ref="E25:F25"/>
    <mergeCell ref="E26:F26"/>
    <mergeCell ref="A1:O1"/>
    <mergeCell ref="A2:O2"/>
    <mergeCell ref="A3:O3"/>
    <mergeCell ref="A4:O4"/>
    <mergeCell ref="F5:F6"/>
    <mergeCell ref="O5:O6"/>
    <mergeCell ref="G5:G6"/>
    <mergeCell ref="H5:H6"/>
    <mergeCell ref="I5:I6"/>
    <mergeCell ref="J5:L5"/>
    <mergeCell ref="M5:M6"/>
    <mergeCell ref="N5:N6"/>
    <mergeCell ref="A5:A6"/>
    <mergeCell ref="B5:B6"/>
    <mergeCell ref="C5:C6"/>
    <mergeCell ref="D5:D6"/>
  </mergeCells>
  <pageMargins left="0.11811023622047245" right="0" top="0.35433070866141736" bottom="0.15748031496062992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8"/>
  <sheetViews>
    <sheetView zoomScale="60" zoomScaleNormal="60" workbookViewId="0">
      <selection activeCell="G28" sqref="G28"/>
    </sheetView>
  </sheetViews>
  <sheetFormatPr defaultRowHeight="15"/>
  <cols>
    <col min="1" max="1" width="5.5703125" customWidth="1"/>
    <col min="2" max="2" width="14.7109375" customWidth="1"/>
    <col min="3" max="3" width="11.7109375" customWidth="1"/>
    <col min="4" max="4" width="17.85546875" customWidth="1"/>
    <col min="6" max="6" width="15" customWidth="1"/>
    <col min="7" max="7" width="47.5703125" customWidth="1"/>
    <col min="8" max="8" width="9.140625" style="29"/>
    <col min="9" max="9" width="11.7109375" customWidth="1"/>
    <col min="10" max="10" width="13" customWidth="1"/>
    <col min="11" max="11" width="14.42578125" customWidth="1"/>
    <col min="12" max="12" width="12.42578125" customWidth="1"/>
    <col min="14" max="14" width="13.140625" customWidth="1"/>
    <col min="15" max="15" width="21.5703125" customWidth="1"/>
  </cols>
  <sheetData>
    <row r="1" spans="1:15" ht="18.75" customHeight="1">
      <c r="A1" s="86" t="s">
        <v>187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22.5" customHeight="1">
      <c r="A2" s="86" t="s">
        <v>188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24" customHeight="1">
      <c r="A3" s="87" t="s">
        <v>191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30" customHeight="1">
      <c r="A4" s="88" t="s">
        <v>214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ht="15.75">
      <c r="A5" s="99" t="s">
        <v>0</v>
      </c>
      <c r="B5" s="99" t="s">
        <v>1</v>
      </c>
      <c r="C5" s="99" t="s">
        <v>2</v>
      </c>
      <c r="D5" s="99" t="s">
        <v>3</v>
      </c>
      <c r="E5" s="99" t="s">
        <v>4</v>
      </c>
      <c r="F5" s="99" t="s">
        <v>5</v>
      </c>
      <c r="G5" s="99" t="s">
        <v>6</v>
      </c>
      <c r="H5" s="97" t="s">
        <v>7</v>
      </c>
      <c r="I5" s="99" t="s">
        <v>8</v>
      </c>
      <c r="J5" s="93" t="s">
        <v>10</v>
      </c>
      <c r="K5" s="97"/>
      <c r="L5" s="97"/>
      <c r="M5" s="93" t="s">
        <v>11</v>
      </c>
      <c r="N5" s="115" t="s">
        <v>12</v>
      </c>
      <c r="O5" s="89" t="s">
        <v>9</v>
      </c>
    </row>
    <row r="6" spans="1:15" ht="47.25">
      <c r="A6" s="99"/>
      <c r="B6" s="99"/>
      <c r="C6" s="99"/>
      <c r="D6" s="99"/>
      <c r="E6" s="99"/>
      <c r="F6" s="99"/>
      <c r="G6" s="99"/>
      <c r="H6" s="97"/>
      <c r="I6" s="99"/>
      <c r="J6" s="54" t="s">
        <v>211</v>
      </c>
      <c r="K6" s="56" t="s">
        <v>201</v>
      </c>
      <c r="L6" s="55" t="s">
        <v>202</v>
      </c>
      <c r="M6" s="89"/>
      <c r="N6" s="116"/>
      <c r="O6" s="89"/>
    </row>
    <row r="7" spans="1:15" ht="32.450000000000003" customHeight="1">
      <c r="A7" s="3">
        <v>1</v>
      </c>
      <c r="B7" s="12" t="s">
        <v>125</v>
      </c>
      <c r="C7" s="12" t="s">
        <v>35</v>
      </c>
      <c r="D7" s="12" t="s">
        <v>126</v>
      </c>
      <c r="E7" s="12" t="s">
        <v>14</v>
      </c>
      <c r="F7" s="17">
        <v>38977</v>
      </c>
      <c r="G7" s="7" t="s">
        <v>171</v>
      </c>
      <c r="H7" s="53">
        <v>9</v>
      </c>
      <c r="I7" s="1" t="s">
        <v>204</v>
      </c>
      <c r="J7" s="58">
        <v>7.5</v>
      </c>
      <c r="K7" s="58">
        <v>37</v>
      </c>
      <c r="L7" s="58">
        <v>48</v>
      </c>
      <c r="M7" s="58">
        <f t="shared" ref="M7:M12" si="0">SUM(J7:L7)</f>
        <v>92.5</v>
      </c>
      <c r="N7" s="77">
        <f t="shared" ref="N7:N12" si="1">M7/120</f>
        <v>0.77083333333333337</v>
      </c>
      <c r="O7" s="3" t="s">
        <v>89</v>
      </c>
    </row>
    <row r="8" spans="1:15" ht="34.9" customHeight="1">
      <c r="A8" s="3">
        <v>2</v>
      </c>
      <c r="B8" s="12" t="s">
        <v>130</v>
      </c>
      <c r="C8" s="12" t="s">
        <v>131</v>
      </c>
      <c r="D8" s="12" t="s">
        <v>132</v>
      </c>
      <c r="E8" s="12" t="s">
        <v>172</v>
      </c>
      <c r="F8" s="17">
        <v>39079</v>
      </c>
      <c r="G8" s="7" t="s">
        <v>171</v>
      </c>
      <c r="H8" s="53">
        <v>9</v>
      </c>
      <c r="I8" s="1" t="s">
        <v>205</v>
      </c>
      <c r="J8" s="58">
        <v>6</v>
      </c>
      <c r="K8" s="58">
        <v>39</v>
      </c>
      <c r="L8" s="58">
        <v>42</v>
      </c>
      <c r="M8" s="58">
        <f t="shared" si="0"/>
        <v>87</v>
      </c>
      <c r="N8" s="77">
        <f t="shared" si="1"/>
        <v>0.72499999999999998</v>
      </c>
      <c r="O8" s="3" t="s">
        <v>89</v>
      </c>
    </row>
    <row r="9" spans="1:15" ht="31.5">
      <c r="A9" s="3">
        <v>3</v>
      </c>
      <c r="B9" s="12" t="s">
        <v>127</v>
      </c>
      <c r="C9" s="12" t="s">
        <v>128</v>
      </c>
      <c r="D9" s="12" t="s">
        <v>129</v>
      </c>
      <c r="E9" s="12" t="s">
        <v>14</v>
      </c>
      <c r="F9" s="17">
        <v>38785</v>
      </c>
      <c r="G9" s="7" t="s">
        <v>171</v>
      </c>
      <c r="H9" s="53">
        <v>9</v>
      </c>
      <c r="I9" s="1" t="s">
        <v>205</v>
      </c>
      <c r="J9" s="58">
        <v>2</v>
      </c>
      <c r="K9" s="58">
        <v>40</v>
      </c>
      <c r="L9" s="58">
        <v>40</v>
      </c>
      <c r="M9" s="58">
        <f t="shared" si="0"/>
        <v>82</v>
      </c>
      <c r="N9" s="77">
        <f t="shared" si="1"/>
        <v>0.68333333333333335</v>
      </c>
      <c r="O9" s="3" t="s">
        <v>89</v>
      </c>
    </row>
    <row r="10" spans="1:15" ht="33" customHeight="1">
      <c r="A10" s="3">
        <v>4</v>
      </c>
      <c r="B10" s="18" t="s">
        <v>133</v>
      </c>
      <c r="C10" s="18" t="s">
        <v>134</v>
      </c>
      <c r="D10" s="18" t="s">
        <v>126</v>
      </c>
      <c r="E10" s="12" t="s">
        <v>14</v>
      </c>
      <c r="F10" s="19">
        <v>38871</v>
      </c>
      <c r="G10" s="18" t="s">
        <v>183</v>
      </c>
      <c r="H10" s="53">
        <v>9</v>
      </c>
      <c r="I10" s="1"/>
      <c r="J10" s="58">
        <v>6.5</v>
      </c>
      <c r="K10" s="58">
        <v>30</v>
      </c>
      <c r="L10" s="58">
        <v>36</v>
      </c>
      <c r="M10" s="58">
        <f t="shared" si="0"/>
        <v>72.5</v>
      </c>
      <c r="N10" s="77">
        <f t="shared" si="1"/>
        <v>0.60416666666666663</v>
      </c>
      <c r="O10" s="2" t="s">
        <v>92</v>
      </c>
    </row>
    <row r="11" spans="1:15" ht="36.75" customHeight="1">
      <c r="A11" s="3">
        <v>5</v>
      </c>
      <c r="B11" s="47" t="s">
        <v>196</v>
      </c>
      <c r="C11" s="47" t="s">
        <v>197</v>
      </c>
      <c r="D11" s="47" t="s">
        <v>159</v>
      </c>
      <c r="E11" s="12" t="s">
        <v>14</v>
      </c>
      <c r="F11" s="48">
        <v>38817</v>
      </c>
      <c r="G11" s="16" t="s">
        <v>177</v>
      </c>
      <c r="H11" s="53">
        <v>9</v>
      </c>
      <c r="I11" s="78"/>
      <c r="J11" s="69">
        <v>5</v>
      </c>
      <c r="K11" s="69">
        <v>37</v>
      </c>
      <c r="L11" s="69">
        <v>30</v>
      </c>
      <c r="M11" s="58">
        <f t="shared" si="0"/>
        <v>72</v>
      </c>
      <c r="N11" s="77">
        <f t="shared" si="1"/>
        <v>0.6</v>
      </c>
      <c r="O11" s="30" t="s">
        <v>91</v>
      </c>
    </row>
    <row r="12" spans="1:15" ht="39" customHeight="1">
      <c r="A12" s="3">
        <v>6</v>
      </c>
      <c r="B12" s="12" t="s">
        <v>135</v>
      </c>
      <c r="C12" s="12" t="s">
        <v>136</v>
      </c>
      <c r="D12" s="12" t="s">
        <v>61</v>
      </c>
      <c r="E12" s="12" t="s">
        <v>14</v>
      </c>
      <c r="F12" s="17">
        <v>39059</v>
      </c>
      <c r="G12" s="12" t="s">
        <v>178</v>
      </c>
      <c r="H12" s="53">
        <v>9</v>
      </c>
      <c r="I12" s="4"/>
      <c r="J12" s="52">
        <v>7.5</v>
      </c>
      <c r="K12" s="52">
        <v>33</v>
      </c>
      <c r="L12" s="52">
        <v>25</v>
      </c>
      <c r="M12" s="58">
        <f t="shared" si="0"/>
        <v>65.5</v>
      </c>
      <c r="N12" s="77">
        <f t="shared" si="1"/>
        <v>0.54583333333333328</v>
      </c>
      <c r="O12" s="3" t="s">
        <v>94</v>
      </c>
    </row>
    <row r="14" spans="1:15" ht="18.75">
      <c r="B14" s="103" t="s">
        <v>198</v>
      </c>
      <c r="C14" s="103"/>
      <c r="D14" s="49"/>
      <c r="E14" s="114" t="s">
        <v>206</v>
      </c>
      <c r="F14" s="114"/>
    </row>
    <row r="15" spans="1:15" ht="18.75">
      <c r="B15" s="50"/>
      <c r="C15" s="49"/>
      <c r="D15" s="49"/>
      <c r="E15" s="49"/>
      <c r="F15" s="49"/>
    </row>
    <row r="16" spans="1:15" ht="18.75">
      <c r="B16" s="103" t="s">
        <v>199</v>
      </c>
      <c r="C16" s="103"/>
      <c r="D16" s="49"/>
      <c r="E16" s="114" t="s">
        <v>207</v>
      </c>
      <c r="F16" s="114"/>
    </row>
    <row r="17" spans="2:6" ht="18.75">
      <c r="B17" s="50"/>
      <c r="C17" s="49"/>
      <c r="D17" s="49"/>
      <c r="E17" s="113" t="s">
        <v>208</v>
      </c>
      <c r="F17" s="113"/>
    </row>
    <row r="18" spans="2:6" ht="18.75">
      <c r="B18" s="49"/>
      <c r="C18" s="49"/>
      <c r="D18" s="49"/>
      <c r="E18" s="113" t="s">
        <v>209</v>
      </c>
      <c r="F18" s="113"/>
    </row>
  </sheetData>
  <sortState ref="A7:O12">
    <sortCondition descending="1" ref="M7:M12"/>
  </sortState>
  <mergeCells count="23">
    <mergeCell ref="E5:E6"/>
    <mergeCell ref="E18:F18"/>
    <mergeCell ref="B14:C14"/>
    <mergeCell ref="E14:F14"/>
    <mergeCell ref="B16:C16"/>
    <mergeCell ref="E16:F16"/>
    <mergeCell ref="E17:F17"/>
    <mergeCell ref="A1:O1"/>
    <mergeCell ref="A2:O2"/>
    <mergeCell ref="A3:O3"/>
    <mergeCell ref="A4:O4"/>
    <mergeCell ref="O5:O6"/>
    <mergeCell ref="G5:G6"/>
    <mergeCell ref="H5:H6"/>
    <mergeCell ref="I5:I6"/>
    <mergeCell ref="J5:L5"/>
    <mergeCell ref="M5:M6"/>
    <mergeCell ref="N5:N6"/>
    <mergeCell ref="F5:F6"/>
    <mergeCell ref="A5:A6"/>
    <mergeCell ref="B5:B6"/>
    <mergeCell ref="C5:C6"/>
    <mergeCell ref="D5:D6"/>
  </mergeCells>
  <pageMargins left="0.70866141732283472" right="0.70866141732283472" top="0.94488188976377963" bottom="0.74803149606299213" header="0.31496062992125984" footer="0.31496062992125984"/>
  <pageSetup paperSize="9" scale="5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9"/>
  <sheetViews>
    <sheetView zoomScale="60" zoomScaleNormal="60" workbookViewId="0">
      <selection activeCell="J24" sqref="J24"/>
    </sheetView>
  </sheetViews>
  <sheetFormatPr defaultRowHeight="15"/>
  <cols>
    <col min="2" max="2" width="14.42578125" customWidth="1"/>
    <col min="3" max="3" width="16.42578125" customWidth="1"/>
    <col min="4" max="4" width="20.28515625" customWidth="1"/>
    <col min="6" max="6" width="14.42578125" customWidth="1"/>
    <col min="7" max="7" width="37" customWidth="1"/>
    <col min="8" max="8" width="9.140625" style="27"/>
    <col min="9" max="9" width="13.7109375" customWidth="1"/>
    <col min="10" max="10" width="12.7109375" customWidth="1"/>
    <col min="11" max="11" width="13" customWidth="1"/>
    <col min="12" max="12" width="13.42578125" customWidth="1"/>
    <col min="14" max="14" width="15.5703125" customWidth="1"/>
    <col min="15" max="15" width="19.7109375" customWidth="1"/>
  </cols>
  <sheetData>
    <row r="1" spans="1:15" ht="18.75" customHeight="1">
      <c r="A1" s="86" t="s">
        <v>187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22.5" customHeight="1">
      <c r="A2" s="86" t="s">
        <v>188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24" customHeight="1">
      <c r="A3" s="87" t="s">
        <v>192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30" customHeight="1">
      <c r="A4" s="88" t="s">
        <v>213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ht="15.75">
      <c r="A5" s="99" t="s">
        <v>0</v>
      </c>
      <c r="B5" s="99" t="s">
        <v>1</v>
      </c>
      <c r="C5" s="99" t="s">
        <v>2</v>
      </c>
      <c r="D5" s="99" t="s">
        <v>3</v>
      </c>
      <c r="E5" s="99" t="s">
        <v>4</v>
      </c>
      <c r="F5" s="99" t="s">
        <v>5</v>
      </c>
      <c r="G5" s="99" t="s">
        <v>6</v>
      </c>
      <c r="H5" s="99" t="s">
        <v>7</v>
      </c>
      <c r="I5" s="99" t="s">
        <v>8</v>
      </c>
      <c r="J5" s="93" t="s">
        <v>10</v>
      </c>
      <c r="K5" s="97"/>
      <c r="L5" s="97"/>
      <c r="M5" s="93" t="s">
        <v>11</v>
      </c>
      <c r="N5" s="115" t="s">
        <v>12</v>
      </c>
      <c r="O5" s="89" t="s">
        <v>9</v>
      </c>
    </row>
    <row r="6" spans="1:15" ht="42.75" customHeight="1">
      <c r="A6" s="99"/>
      <c r="B6" s="99"/>
      <c r="C6" s="99"/>
      <c r="D6" s="99"/>
      <c r="E6" s="99"/>
      <c r="F6" s="99"/>
      <c r="G6" s="99"/>
      <c r="H6" s="99"/>
      <c r="I6" s="99"/>
      <c r="J6" s="54" t="s">
        <v>212</v>
      </c>
      <c r="K6" s="56" t="s">
        <v>201</v>
      </c>
      <c r="L6" s="55" t="s">
        <v>202</v>
      </c>
      <c r="M6" s="89"/>
      <c r="N6" s="116"/>
      <c r="O6" s="89"/>
    </row>
    <row r="7" spans="1:15" ht="75.75" customHeight="1">
      <c r="A7" s="34">
        <v>1</v>
      </c>
      <c r="B7" s="59" t="s">
        <v>147</v>
      </c>
      <c r="C7" s="59" t="s">
        <v>13</v>
      </c>
      <c r="D7" s="59" t="s">
        <v>83</v>
      </c>
      <c r="E7" s="38" t="s">
        <v>14</v>
      </c>
      <c r="F7" s="60">
        <v>38763</v>
      </c>
      <c r="G7" s="42" t="s">
        <v>185</v>
      </c>
      <c r="H7" s="65">
        <v>10</v>
      </c>
      <c r="I7" s="65" t="s">
        <v>204</v>
      </c>
      <c r="J7" s="66">
        <v>9</v>
      </c>
      <c r="K7" s="67">
        <v>34</v>
      </c>
      <c r="L7" s="68">
        <v>45</v>
      </c>
      <c r="M7" s="69">
        <f t="shared" ref="M7:M12" si="0">SUM(J7:L7)</f>
        <v>88</v>
      </c>
      <c r="N7" s="79">
        <f t="shared" ref="N7:N12" si="1">M7/125</f>
        <v>0.70399999999999996</v>
      </c>
      <c r="O7" s="63" t="s">
        <v>149</v>
      </c>
    </row>
    <row r="8" spans="1:15" ht="45" customHeight="1">
      <c r="A8" s="34">
        <v>2</v>
      </c>
      <c r="B8" s="36" t="s">
        <v>145</v>
      </c>
      <c r="C8" s="36" t="s">
        <v>124</v>
      </c>
      <c r="D8" s="36" t="s">
        <v>146</v>
      </c>
      <c r="E8" s="38" t="s">
        <v>14</v>
      </c>
      <c r="F8" s="37">
        <v>38532</v>
      </c>
      <c r="G8" s="36" t="s">
        <v>183</v>
      </c>
      <c r="H8" s="65">
        <v>10</v>
      </c>
      <c r="I8" s="65" t="s">
        <v>205</v>
      </c>
      <c r="J8" s="66">
        <v>10</v>
      </c>
      <c r="K8" s="67">
        <v>35</v>
      </c>
      <c r="L8" s="68">
        <v>42</v>
      </c>
      <c r="M8" s="69">
        <f t="shared" si="0"/>
        <v>87</v>
      </c>
      <c r="N8" s="79">
        <f t="shared" si="1"/>
        <v>0.69599999999999995</v>
      </c>
      <c r="O8" s="33" t="s">
        <v>92</v>
      </c>
    </row>
    <row r="9" spans="1:15" ht="42" customHeight="1">
      <c r="A9" s="34">
        <v>3</v>
      </c>
      <c r="B9" s="38" t="s">
        <v>139</v>
      </c>
      <c r="C9" s="38" t="s">
        <v>140</v>
      </c>
      <c r="D9" s="38" t="s">
        <v>141</v>
      </c>
      <c r="E9" s="38" t="s">
        <v>14</v>
      </c>
      <c r="F9" s="57">
        <v>38443</v>
      </c>
      <c r="G9" s="38" t="s">
        <v>186</v>
      </c>
      <c r="H9" s="65">
        <v>10</v>
      </c>
      <c r="I9" s="65"/>
      <c r="J9" s="66">
        <v>7</v>
      </c>
      <c r="K9" s="67">
        <v>28</v>
      </c>
      <c r="L9" s="68">
        <v>25</v>
      </c>
      <c r="M9" s="69">
        <f t="shared" si="0"/>
        <v>60</v>
      </c>
      <c r="N9" s="79">
        <f t="shared" si="1"/>
        <v>0.48</v>
      </c>
      <c r="O9" s="34" t="s">
        <v>148</v>
      </c>
    </row>
    <row r="10" spans="1:15" ht="36" customHeight="1">
      <c r="A10" s="34">
        <v>4</v>
      </c>
      <c r="B10" s="36" t="s">
        <v>85</v>
      </c>
      <c r="C10" s="36" t="s">
        <v>162</v>
      </c>
      <c r="D10" s="36" t="s">
        <v>163</v>
      </c>
      <c r="E10" s="38" t="s">
        <v>14</v>
      </c>
      <c r="F10" s="73">
        <v>38677</v>
      </c>
      <c r="G10" s="38" t="s">
        <v>178</v>
      </c>
      <c r="H10" s="80">
        <v>10</v>
      </c>
      <c r="I10" s="65"/>
      <c r="J10" s="66">
        <v>15</v>
      </c>
      <c r="K10" s="67">
        <v>0</v>
      </c>
      <c r="L10" s="68">
        <v>40</v>
      </c>
      <c r="M10" s="69">
        <f t="shared" si="0"/>
        <v>55</v>
      </c>
      <c r="N10" s="79">
        <f t="shared" si="1"/>
        <v>0.44</v>
      </c>
      <c r="O10" s="34" t="s">
        <v>94</v>
      </c>
    </row>
    <row r="11" spans="1:15" s="31" customFormat="1" ht="69.75" customHeight="1">
      <c r="A11" s="34">
        <v>5</v>
      </c>
      <c r="B11" s="38" t="s">
        <v>137</v>
      </c>
      <c r="C11" s="38" t="s">
        <v>138</v>
      </c>
      <c r="D11" s="38" t="s">
        <v>69</v>
      </c>
      <c r="E11" s="38" t="s">
        <v>14</v>
      </c>
      <c r="F11" s="57">
        <v>38462</v>
      </c>
      <c r="G11" s="38" t="s">
        <v>184</v>
      </c>
      <c r="H11" s="70">
        <v>10</v>
      </c>
      <c r="I11" s="65"/>
      <c r="J11" s="71">
        <v>3</v>
      </c>
      <c r="K11" s="67">
        <v>10</v>
      </c>
      <c r="L11" s="72">
        <v>30</v>
      </c>
      <c r="M11" s="69">
        <f t="shared" si="0"/>
        <v>43</v>
      </c>
      <c r="N11" s="79">
        <f t="shared" si="1"/>
        <v>0.34399999999999997</v>
      </c>
      <c r="O11" s="34" t="s">
        <v>148</v>
      </c>
    </row>
    <row r="12" spans="1:15" s="31" customFormat="1" ht="47.25" customHeight="1">
      <c r="A12" s="34">
        <v>6</v>
      </c>
      <c r="B12" s="38" t="s">
        <v>142</v>
      </c>
      <c r="C12" s="38" t="s">
        <v>143</v>
      </c>
      <c r="D12" s="38" t="s">
        <v>144</v>
      </c>
      <c r="E12" s="38" t="s">
        <v>14</v>
      </c>
      <c r="F12" s="57">
        <v>38473</v>
      </c>
      <c r="G12" s="38" t="s">
        <v>184</v>
      </c>
      <c r="H12" s="70">
        <v>10</v>
      </c>
      <c r="I12" s="65"/>
      <c r="J12" s="71">
        <v>9</v>
      </c>
      <c r="K12" s="67">
        <v>0</v>
      </c>
      <c r="L12" s="72">
        <v>10</v>
      </c>
      <c r="M12" s="69">
        <f t="shared" si="0"/>
        <v>19</v>
      </c>
      <c r="N12" s="79">
        <f t="shared" si="1"/>
        <v>0.152</v>
      </c>
      <c r="O12" s="34" t="s">
        <v>148</v>
      </c>
    </row>
    <row r="15" spans="1:15" ht="18.75">
      <c r="B15" s="103" t="s">
        <v>198</v>
      </c>
      <c r="C15" s="103"/>
      <c r="D15" s="49"/>
      <c r="E15" s="114" t="s">
        <v>206</v>
      </c>
      <c r="F15" s="114"/>
    </row>
    <row r="16" spans="1:15" ht="18.75">
      <c r="B16" s="50"/>
      <c r="C16" s="49"/>
      <c r="D16" s="49"/>
      <c r="E16" s="49"/>
      <c r="F16" s="49"/>
    </row>
    <row r="17" spans="2:6" ht="18.75">
      <c r="B17" s="103" t="s">
        <v>199</v>
      </c>
      <c r="C17" s="103"/>
      <c r="D17" s="49"/>
      <c r="E17" s="114" t="s">
        <v>207</v>
      </c>
      <c r="F17" s="114"/>
    </row>
    <row r="18" spans="2:6" ht="18.75">
      <c r="B18" s="50"/>
      <c r="C18" s="49"/>
      <c r="D18" s="49"/>
      <c r="E18" s="113" t="s">
        <v>208</v>
      </c>
      <c r="F18" s="113"/>
    </row>
    <row r="19" spans="2:6" ht="18.75">
      <c r="B19" s="49"/>
      <c r="C19" s="49"/>
      <c r="D19" s="49"/>
      <c r="E19" s="113" t="s">
        <v>209</v>
      </c>
      <c r="F19" s="113"/>
    </row>
  </sheetData>
  <sortState ref="A7:O12">
    <sortCondition descending="1" ref="N7:N12"/>
  </sortState>
  <mergeCells count="23">
    <mergeCell ref="B17:C17"/>
    <mergeCell ref="E17:F17"/>
    <mergeCell ref="E18:F18"/>
    <mergeCell ref="E19:F19"/>
    <mergeCell ref="A1:O1"/>
    <mergeCell ref="A2:O2"/>
    <mergeCell ref="A3:O3"/>
    <mergeCell ref="A4:O4"/>
    <mergeCell ref="B15:C15"/>
    <mergeCell ref="E15:F15"/>
    <mergeCell ref="O5:O6"/>
    <mergeCell ref="G5:G6"/>
    <mergeCell ref="H5:H6"/>
    <mergeCell ref="I5:I6"/>
    <mergeCell ref="J5:L5"/>
    <mergeCell ref="M5:M6"/>
    <mergeCell ref="N5:N6"/>
    <mergeCell ref="F5:F6"/>
    <mergeCell ref="A5:A6"/>
    <mergeCell ref="B5:B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8"/>
  <sheetViews>
    <sheetView zoomScale="60" zoomScaleNormal="60" workbookViewId="0">
      <selection activeCell="G24" sqref="G24"/>
    </sheetView>
  </sheetViews>
  <sheetFormatPr defaultRowHeight="15"/>
  <cols>
    <col min="1" max="1" width="9.140625" style="27"/>
    <col min="2" max="2" width="13.5703125" customWidth="1"/>
    <col min="3" max="3" width="13.28515625" customWidth="1"/>
    <col min="4" max="4" width="17.28515625" customWidth="1"/>
    <col min="6" max="6" width="15.140625" style="29" customWidth="1"/>
    <col min="7" max="7" width="25.5703125" customWidth="1"/>
    <col min="9" max="9" width="13.7109375" style="29" customWidth="1"/>
    <col min="10" max="10" width="15.28515625" customWidth="1"/>
    <col min="11" max="11" width="13" customWidth="1"/>
    <col min="12" max="12" width="15.85546875" customWidth="1"/>
    <col min="13" max="13" width="14.42578125" customWidth="1"/>
    <col min="14" max="14" width="13.85546875" customWidth="1"/>
    <col min="15" max="15" width="22.7109375" customWidth="1"/>
  </cols>
  <sheetData>
    <row r="1" spans="1:15" ht="18.75" customHeight="1">
      <c r="A1" s="86" t="s">
        <v>187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22.5" customHeight="1">
      <c r="A2" s="86" t="s">
        <v>188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24" customHeight="1">
      <c r="A3" s="87" t="s">
        <v>193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30" customHeight="1">
      <c r="A4" s="88" t="s">
        <v>213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ht="15.75" customHeight="1">
      <c r="A5" s="100" t="s">
        <v>0</v>
      </c>
      <c r="B5" s="100" t="s">
        <v>1</v>
      </c>
      <c r="C5" s="100" t="s">
        <v>2</v>
      </c>
      <c r="D5" s="100" t="s">
        <v>3</v>
      </c>
      <c r="E5" s="100" t="s">
        <v>4</v>
      </c>
      <c r="F5" s="98" t="s">
        <v>5</v>
      </c>
      <c r="G5" s="100" t="s">
        <v>6</v>
      </c>
      <c r="H5" s="100" t="s">
        <v>7</v>
      </c>
      <c r="I5" s="98" t="s">
        <v>8</v>
      </c>
      <c r="J5" s="109" t="s">
        <v>10</v>
      </c>
      <c r="K5" s="110"/>
      <c r="L5" s="110"/>
      <c r="M5" s="111" t="s">
        <v>11</v>
      </c>
      <c r="N5" s="120" t="s">
        <v>12</v>
      </c>
      <c r="O5" s="90" t="s">
        <v>9</v>
      </c>
    </row>
    <row r="6" spans="1:15" ht="31.5">
      <c r="A6" s="107"/>
      <c r="B6" s="107"/>
      <c r="C6" s="107"/>
      <c r="D6" s="107"/>
      <c r="E6" s="107"/>
      <c r="F6" s="122"/>
      <c r="G6" s="107"/>
      <c r="H6" s="117"/>
      <c r="I6" s="118"/>
      <c r="J6" s="54" t="s">
        <v>212</v>
      </c>
      <c r="K6" s="56" t="s">
        <v>201</v>
      </c>
      <c r="L6" s="55" t="s">
        <v>202</v>
      </c>
      <c r="M6" s="119"/>
      <c r="N6" s="121"/>
      <c r="O6" s="108"/>
    </row>
    <row r="7" spans="1:15" ht="44.45" customHeight="1">
      <c r="A7" s="33">
        <v>1</v>
      </c>
      <c r="B7" s="18" t="s">
        <v>33</v>
      </c>
      <c r="C7" s="18" t="s">
        <v>150</v>
      </c>
      <c r="D7" s="18" t="s">
        <v>37</v>
      </c>
      <c r="E7" s="2" t="s">
        <v>14</v>
      </c>
      <c r="F7" s="83">
        <v>38173</v>
      </c>
      <c r="G7" s="18" t="s">
        <v>183</v>
      </c>
      <c r="H7" s="53">
        <v>11</v>
      </c>
      <c r="I7" s="53" t="s">
        <v>204</v>
      </c>
      <c r="J7" s="58">
        <v>16</v>
      </c>
      <c r="K7" s="58">
        <v>39</v>
      </c>
      <c r="L7" s="58">
        <v>30</v>
      </c>
      <c r="M7" s="58">
        <f>SUM(J7:L7)</f>
        <v>85</v>
      </c>
      <c r="N7" s="81">
        <f>M7/125</f>
        <v>0.68</v>
      </c>
      <c r="O7" s="2" t="s">
        <v>92</v>
      </c>
    </row>
    <row r="8" spans="1:15" ht="51" customHeight="1">
      <c r="A8" s="52">
        <v>2</v>
      </c>
      <c r="B8" s="18" t="s">
        <v>41</v>
      </c>
      <c r="C8" s="18" t="s">
        <v>160</v>
      </c>
      <c r="D8" s="18" t="s">
        <v>161</v>
      </c>
      <c r="E8" s="18" t="s">
        <v>14</v>
      </c>
      <c r="F8" s="64">
        <v>38377</v>
      </c>
      <c r="G8" s="12" t="s">
        <v>158</v>
      </c>
      <c r="H8" s="53">
        <v>11</v>
      </c>
      <c r="I8" s="58" t="s">
        <v>205</v>
      </c>
      <c r="J8" s="58">
        <v>24</v>
      </c>
      <c r="K8" s="58">
        <v>33</v>
      </c>
      <c r="L8" s="58">
        <v>25</v>
      </c>
      <c r="M8" s="58">
        <f>SUM(J8:L8)</f>
        <v>82</v>
      </c>
      <c r="N8" s="81">
        <f>M8/125</f>
        <v>0.65600000000000003</v>
      </c>
      <c r="O8" s="3" t="s">
        <v>94</v>
      </c>
    </row>
    <row r="9" spans="1:15" ht="58.5" customHeight="1">
      <c r="A9" s="33">
        <v>3</v>
      </c>
      <c r="B9" s="18" t="s">
        <v>123</v>
      </c>
      <c r="C9" s="18" t="s">
        <v>153</v>
      </c>
      <c r="D9" s="18" t="s">
        <v>154</v>
      </c>
      <c r="E9" s="2" t="s">
        <v>14</v>
      </c>
      <c r="F9" s="37">
        <v>38043</v>
      </c>
      <c r="G9" s="18" t="s">
        <v>183</v>
      </c>
      <c r="H9" s="53">
        <v>11</v>
      </c>
      <c r="I9" s="58" t="s">
        <v>205</v>
      </c>
      <c r="J9" s="58">
        <v>14</v>
      </c>
      <c r="K9" s="58">
        <v>37</v>
      </c>
      <c r="L9" s="58">
        <v>30</v>
      </c>
      <c r="M9" s="58">
        <f>SUM(J9:L9)</f>
        <v>81</v>
      </c>
      <c r="N9" s="81">
        <f>M9/125</f>
        <v>0.64800000000000002</v>
      </c>
      <c r="O9" s="2" t="s">
        <v>92</v>
      </c>
    </row>
    <row r="10" spans="1:15" ht="48" customHeight="1">
      <c r="A10" s="52">
        <v>4</v>
      </c>
      <c r="B10" s="21" t="s">
        <v>155</v>
      </c>
      <c r="C10" s="21" t="s">
        <v>156</v>
      </c>
      <c r="D10" s="21" t="s">
        <v>157</v>
      </c>
      <c r="E10" s="22" t="s">
        <v>14</v>
      </c>
      <c r="F10" s="84">
        <v>38464</v>
      </c>
      <c r="G10" s="23" t="s">
        <v>158</v>
      </c>
      <c r="H10" s="53">
        <v>11</v>
      </c>
      <c r="I10" s="82"/>
      <c r="J10" s="76">
        <v>12.5</v>
      </c>
      <c r="K10" s="76">
        <v>35</v>
      </c>
      <c r="L10" s="76">
        <v>30</v>
      </c>
      <c r="M10" s="58">
        <f>SUM(J10:L10)</f>
        <v>77.5</v>
      </c>
      <c r="N10" s="81">
        <f>M10/125</f>
        <v>0.62</v>
      </c>
      <c r="O10" s="10" t="s">
        <v>94</v>
      </c>
    </row>
    <row r="11" spans="1:15" ht="54.75" customHeight="1">
      <c r="A11" s="33">
        <v>5</v>
      </c>
      <c r="B11" s="18" t="s">
        <v>151</v>
      </c>
      <c r="C11" s="18" t="s">
        <v>152</v>
      </c>
      <c r="D11" s="18" t="s">
        <v>56</v>
      </c>
      <c r="E11" s="11" t="s">
        <v>14</v>
      </c>
      <c r="F11" s="83">
        <v>38235</v>
      </c>
      <c r="G11" s="18" t="s">
        <v>183</v>
      </c>
      <c r="H11" s="53">
        <v>11</v>
      </c>
      <c r="I11" s="28"/>
      <c r="J11" s="52">
        <v>8</v>
      </c>
      <c r="K11" s="52">
        <v>37</v>
      </c>
      <c r="L11" s="52">
        <v>30</v>
      </c>
      <c r="M11" s="58">
        <f>SUM(J11:L11)</f>
        <v>75</v>
      </c>
      <c r="N11" s="81">
        <f>M11/125</f>
        <v>0.6</v>
      </c>
      <c r="O11" s="11" t="s">
        <v>92</v>
      </c>
    </row>
    <row r="12" spans="1:15">
      <c r="J12" s="29"/>
      <c r="K12" s="29"/>
      <c r="L12" s="29"/>
    </row>
    <row r="14" spans="1:15" ht="18.75">
      <c r="B14" s="103" t="s">
        <v>198</v>
      </c>
      <c r="C14" s="103"/>
      <c r="D14" s="49"/>
      <c r="E14" s="114" t="s">
        <v>206</v>
      </c>
      <c r="F14" s="114"/>
    </row>
    <row r="15" spans="1:15" ht="18.75">
      <c r="B15" s="50"/>
      <c r="C15" s="49"/>
      <c r="D15" s="49"/>
      <c r="E15" s="49"/>
      <c r="F15" s="49"/>
    </row>
    <row r="16" spans="1:15" ht="18.75">
      <c r="B16" s="103" t="s">
        <v>199</v>
      </c>
      <c r="C16" s="103"/>
      <c r="D16" s="49"/>
      <c r="E16" s="114" t="s">
        <v>207</v>
      </c>
      <c r="F16" s="114"/>
    </row>
    <row r="17" spans="2:6" ht="18.75">
      <c r="B17" s="50"/>
      <c r="C17" s="49"/>
      <c r="D17" s="49"/>
      <c r="E17" s="113" t="s">
        <v>208</v>
      </c>
      <c r="F17" s="113"/>
    </row>
    <row r="18" spans="2:6" ht="18.75">
      <c r="B18" s="49"/>
      <c r="C18" s="49"/>
      <c r="D18" s="49"/>
      <c r="E18" s="113" t="s">
        <v>209</v>
      </c>
      <c r="F18" s="113"/>
    </row>
  </sheetData>
  <sortState ref="A7:O11">
    <sortCondition descending="1" ref="M7:M11"/>
  </sortState>
  <mergeCells count="23">
    <mergeCell ref="E5:E6"/>
    <mergeCell ref="E18:F18"/>
    <mergeCell ref="B14:C14"/>
    <mergeCell ref="E14:F14"/>
    <mergeCell ref="B16:C16"/>
    <mergeCell ref="E16:F16"/>
    <mergeCell ref="E17:F17"/>
    <mergeCell ref="A3:O3"/>
    <mergeCell ref="A4:O4"/>
    <mergeCell ref="A1:O1"/>
    <mergeCell ref="A2:O2"/>
    <mergeCell ref="O5:O6"/>
    <mergeCell ref="G5:G6"/>
    <mergeCell ref="H5:H6"/>
    <mergeCell ref="I5:I6"/>
    <mergeCell ref="J5:L5"/>
    <mergeCell ref="M5:M6"/>
    <mergeCell ref="N5:N6"/>
    <mergeCell ref="F5:F6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2021-12-27T13:47:30Z</dcterms:modified>
</cp:coreProperties>
</file>